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5195" windowHeight="7935" firstSheet="17" activeTab="25"/>
  </bookViews>
  <sheets>
    <sheet name="Uge 1 2008" sheetId="1" r:id="rId1"/>
    <sheet name="Uge 3 2008" sheetId="2" r:id="rId2"/>
    <sheet name="Uge 5 2008" sheetId="3" r:id="rId3"/>
    <sheet name="Uge 7 2008" sheetId="4" r:id="rId4"/>
    <sheet name="Uge 9 2008" sheetId="5" r:id="rId5"/>
    <sheet name="Uge 11 2008" sheetId="6" r:id="rId6"/>
    <sheet name="Uge 13 2008" sheetId="7" r:id="rId7"/>
    <sheet name="Uge 15 2008" sheetId="8" r:id="rId8"/>
    <sheet name="Uge 17 2008" sheetId="9" r:id="rId9"/>
    <sheet name="Uge 19 2008" sheetId="10" r:id="rId10"/>
    <sheet name="Uge 21 2008" sheetId="11" r:id="rId11"/>
    <sheet name="Uge 23 2008" sheetId="12" r:id="rId12"/>
    <sheet name="Uge 25 2008" sheetId="13" r:id="rId13"/>
    <sheet name="Uge 27 2008" sheetId="14" r:id="rId14"/>
    <sheet name="Uge 29 2008" sheetId="15" r:id="rId15"/>
    <sheet name="Uge 31 2008" sheetId="16" r:id="rId16"/>
    <sheet name="Uge 33 2008" sheetId="17" r:id="rId17"/>
    <sheet name="Uge 35 2008" sheetId="18" r:id="rId18"/>
    <sheet name="Uge 37 2008" sheetId="19" r:id="rId19"/>
    <sheet name="Uge 39" sheetId="20" r:id="rId20"/>
    <sheet name="Uge 41" sheetId="21" r:id="rId21"/>
    <sheet name="Uge 43" sheetId="22" r:id="rId22"/>
    <sheet name="Uge 45" sheetId="23" r:id="rId23"/>
    <sheet name="Uge 47" sheetId="24" r:id="rId24"/>
    <sheet name="Uge 49" sheetId="25" r:id="rId25"/>
    <sheet name="Uge 51" sheetId="26" r:id="rId26"/>
  </sheets>
  <externalReferences>
    <externalReference r:id="rId29"/>
    <externalReference r:id="rId30"/>
  </externalReferences>
  <definedNames/>
  <calcPr fullCalcOnLoad="1"/>
</workbook>
</file>

<file path=xl/sharedStrings.xml><?xml version="1.0" encoding="utf-8"?>
<sst xmlns="http://schemas.openxmlformats.org/spreadsheetml/2006/main" count="2501" uniqueCount="200">
  <si>
    <t>A-kassetal BAT uge 1</t>
  </si>
  <si>
    <t>Ledighedsprocent</t>
  </si>
  <si>
    <t>Forskel</t>
  </si>
  <si>
    <t>B&amp;R</t>
  </si>
  <si>
    <t>El</t>
  </si>
  <si>
    <t>3F (B&amp;A)</t>
  </si>
  <si>
    <t>TIB</t>
  </si>
  <si>
    <t>MURERE</t>
  </si>
  <si>
    <t>MALERE</t>
  </si>
  <si>
    <t>METAL</t>
  </si>
  <si>
    <t>I ALT</t>
  </si>
  <si>
    <t>Antal fuldtidsledige</t>
  </si>
  <si>
    <t>Antal forsikrede</t>
  </si>
  <si>
    <t>Noter:</t>
  </si>
  <si>
    <t>3F (B&amp;A) og murere er her antal berørt af ledighed.</t>
  </si>
  <si>
    <t>OBS:</t>
  </si>
  <si>
    <t>LEDIGHEDSPROCENT, ANTAL LEDIGE OG ANTAL FORSIKREDE</t>
  </si>
  <si>
    <t>FORDELT TILNÆRMELSESVIS PÅ AMTER</t>
  </si>
  <si>
    <t>UGE 1</t>
  </si>
  <si>
    <t>TIB, MALERE, B&amp;R,EL OG SID</t>
  </si>
  <si>
    <t>EL</t>
  </si>
  <si>
    <t>AMTER</t>
  </si>
  <si>
    <t>PCT</t>
  </si>
  <si>
    <t>LEDIGE</t>
  </si>
  <si>
    <t>FORSIK</t>
  </si>
  <si>
    <t>STORKØBENHAVN</t>
  </si>
  <si>
    <t>FREDERIKSBORG AMT</t>
  </si>
  <si>
    <t>ROSKILDE AMT</t>
  </si>
  <si>
    <t>VESTSJÆLLANDS AMT</t>
  </si>
  <si>
    <t>STORSTRØMS AMT</t>
  </si>
  <si>
    <t>BORNHOLMS AMT</t>
  </si>
  <si>
    <t>FYNS AMT</t>
  </si>
  <si>
    <t>SØNDERJYLLANDS AMT</t>
  </si>
  <si>
    <t>RIBE AMT</t>
  </si>
  <si>
    <t>VEJLE AMT</t>
  </si>
  <si>
    <t>RINGKØBING AMT</t>
  </si>
  <si>
    <t>ÅRHUS AMT</t>
  </si>
  <si>
    <t>VIBORG AMT</t>
  </si>
  <si>
    <t>NORDJYLLANDS AMT</t>
  </si>
  <si>
    <t>HELE LANDET</t>
  </si>
  <si>
    <t>Storkøbenhavn=København, Frederiksberg og Københavns Amt.</t>
  </si>
  <si>
    <t>Maler-struktur: Frederiksborg Amt = Sjælland og Bornholms; Randers under Viborg Amt.</t>
  </si>
  <si>
    <t xml:space="preserve">TIB-struktur: Sjælland (Region Sjælland) er samlet i Roskilde Amt; Ribe Amt består af både Ribe Amt og Vejle Amt. </t>
  </si>
  <si>
    <t>3F+MURERE</t>
  </si>
  <si>
    <t>REGIONER</t>
  </si>
  <si>
    <t>REGION HOVEDSTADEN</t>
  </si>
  <si>
    <t>REGION SJÆLLAND</t>
  </si>
  <si>
    <t>REGION SYDDANNARK</t>
  </si>
  <si>
    <t>REGION MIDTJYLLAND</t>
  </si>
  <si>
    <t>REGION NORDJYLLAND</t>
  </si>
  <si>
    <t>3F og murere er her antal berørt af ledighed.</t>
  </si>
  <si>
    <t>Uge 1</t>
  </si>
  <si>
    <t>A-kassetal BAT uge 3</t>
  </si>
  <si>
    <t>UGE 3</t>
  </si>
  <si>
    <t>Uge 3</t>
  </si>
  <si>
    <t>2007 og 2008</t>
  </si>
  <si>
    <t>TIB-tallene er fra uge 2.</t>
  </si>
  <si>
    <t>Maler- og B&amp;R -tallene er fra uge 4 2008.</t>
  </si>
  <si>
    <t>Maler og B&amp;R-tallene er fra uge 4.</t>
  </si>
  <si>
    <t>B&amp;R- og maler-tallene er fra uge 4.</t>
  </si>
  <si>
    <t>TIB-tallene er fra uge 2 2008.</t>
  </si>
  <si>
    <t>TIB- og El-tallene er fra uge 1.</t>
  </si>
  <si>
    <t>A-kassetal BAT uge 5</t>
  </si>
  <si>
    <t>TIB-tallene er fra uge 6.</t>
  </si>
  <si>
    <t>Maler- og B&amp;R-tallene er fra uge 4 2008.</t>
  </si>
  <si>
    <t>UGE 5</t>
  </si>
  <si>
    <t>Maler- og B&amp;R-tallene er fra uge 4.</t>
  </si>
  <si>
    <t>Uge 5</t>
  </si>
  <si>
    <t>A-kassetal BAT uge 7</t>
  </si>
  <si>
    <t>TIB- og maler-tallene er fra uge 8.</t>
  </si>
  <si>
    <t>B&amp;R-tallene er fra uge 8 2008.</t>
  </si>
  <si>
    <t>El-tallene er fra uge 5</t>
  </si>
  <si>
    <t>Metals ledighed for 2008 er et skøn</t>
  </si>
  <si>
    <t>UGE 7</t>
  </si>
  <si>
    <t>B&amp;R-tallene er fra uge 8.</t>
  </si>
  <si>
    <t>El-tallene er fra uge 5.</t>
  </si>
  <si>
    <t>Uge 7</t>
  </si>
  <si>
    <t>A-kassetal BAT uge 9</t>
  </si>
  <si>
    <t>Den udregnede difference mellem de to år er beregnet ud fra de ikke-afrundede tal.</t>
  </si>
  <si>
    <t>TIB- og maler-tallene er fra uge 10.</t>
  </si>
  <si>
    <t>El-tallene er fra uge 5 2008.</t>
  </si>
  <si>
    <t>UGE 9</t>
  </si>
  <si>
    <t>EL-tallene er fra uge 5.</t>
  </si>
  <si>
    <t>Uge 9</t>
  </si>
  <si>
    <t>A-kassetal BAT uge 11</t>
  </si>
  <si>
    <t>TIB-, B&amp;R- og maler-tallene er fra uge 12.</t>
  </si>
  <si>
    <t>B&amp;R-tallene er fra uge 12 2008.</t>
  </si>
  <si>
    <t>UGE 11</t>
  </si>
  <si>
    <t>B&amp;R-tallene er fra uge 12.</t>
  </si>
  <si>
    <t>Uge 11</t>
  </si>
  <si>
    <t>A-kassetal BAT uge 13</t>
  </si>
  <si>
    <t>TIB-, B&amp;R-, og maler-tallene er fra uge 12.</t>
  </si>
  <si>
    <t>UGE 13</t>
  </si>
  <si>
    <t>El-tallene er fra uge 11.</t>
  </si>
  <si>
    <t>Uge 13</t>
  </si>
  <si>
    <t>A-kassetal BAT uge 15</t>
  </si>
  <si>
    <t>TIB-, B&amp;R-, og maler-tallene er fra uge 16.</t>
  </si>
  <si>
    <t>El-tallene er fra uge 11 2008.</t>
  </si>
  <si>
    <t>UGE 15</t>
  </si>
  <si>
    <t>Uge 15</t>
  </si>
  <si>
    <t>A-kassetal BAT uge 17</t>
  </si>
  <si>
    <t>TIB-, B&amp;R-, og maler-tallene er fra uge 18.</t>
  </si>
  <si>
    <t>El-tallene er fra uge 15 2008.</t>
  </si>
  <si>
    <t>UGE 17</t>
  </si>
  <si>
    <t>El-tallene er fra uge 15.</t>
  </si>
  <si>
    <t>Uge 17</t>
  </si>
  <si>
    <t>A-kassetal BAT uge 19</t>
  </si>
  <si>
    <t>TIB-, B&amp;R-, og maler-tallene er fra uge 20.</t>
  </si>
  <si>
    <t>El-tallet er fra uge 15 2008.</t>
  </si>
  <si>
    <t>UGE 19</t>
  </si>
  <si>
    <t>Uge 19</t>
  </si>
  <si>
    <t>A-kassetal BAT uge 21</t>
  </si>
  <si>
    <t>TIB-, B&amp;R-, og maler-tallene er fra uge 22.</t>
  </si>
  <si>
    <t>El-tallene er fra uge 19.</t>
  </si>
  <si>
    <t>UGE 21</t>
  </si>
  <si>
    <t>Uge 21</t>
  </si>
  <si>
    <t>A-kassetal BAT uge 23</t>
  </si>
  <si>
    <t>TIB-, B&amp;R-, og maler-tallene er fra uge 24.</t>
  </si>
  <si>
    <t>UGE 23</t>
  </si>
  <si>
    <t>Uge 23</t>
  </si>
  <si>
    <t>A-kassetal BAT uge 25</t>
  </si>
  <si>
    <t>TIB-, B&amp;R-, og maler-tallene er fra uge 26.</t>
  </si>
  <si>
    <t>El-tallene er fra uge 23 2008.</t>
  </si>
  <si>
    <t>UGE 25</t>
  </si>
  <si>
    <t>El-tallene er fra uge 23.</t>
  </si>
  <si>
    <t>Uge 25</t>
  </si>
  <si>
    <t>A-kassetal BAT uge 27</t>
  </si>
  <si>
    <t xml:space="preserve"> B&amp;R- og maler-tallene er fra uge 28.</t>
  </si>
  <si>
    <t>El-tallene er fra uge 29 2008.</t>
  </si>
  <si>
    <t>TIB-tallene er fra uge 26 2008.</t>
  </si>
  <si>
    <t>UGE 27</t>
  </si>
  <si>
    <t>B&amp;R- og maler-tallene er fra uge 28.</t>
  </si>
  <si>
    <t>El-tallene er fra uge 29.</t>
  </si>
  <si>
    <t>TIB-tallet er fra uge 26.</t>
  </si>
  <si>
    <t>Uge 27</t>
  </si>
  <si>
    <t>A-kassetal BAT uge 29</t>
  </si>
  <si>
    <t>B&amp;R- og maler-tallene er fra uge 30.</t>
  </si>
  <si>
    <t>UGE 29</t>
  </si>
  <si>
    <t>TIB-tallene er fra uge 26.</t>
  </si>
  <si>
    <t>Uge 29</t>
  </si>
  <si>
    <t>A-kassetal BAT uge 31</t>
  </si>
  <si>
    <t>B&amp;R- og maler-tallene er fra uge 32.</t>
  </si>
  <si>
    <t>TIB-tallene er fra uge 34 2008</t>
  </si>
  <si>
    <t>UGE 31</t>
  </si>
  <si>
    <t>El-tallene er fra uge 31.</t>
  </si>
  <si>
    <t>TIB-tallene er fra uge 34.</t>
  </si>
  <si>
    <t>Uge 31</t>
  </si>
  <si>
    <t>A-kassetal BAT uge 33</t>
  </si>
  <si>
    <t>TIB-, B&amp;R-, og maler-tallene er fra uge 34.</t>
  </si>
  <si>
    <t>UGE 33</t>
  </si>
  <si>
    <t>Uge 33</t>
  </si>
  <si>
    <t>A-kassetal BAT uge 35</t>
  </si>
  <si>
    <t>TIB-, B&amp;R-, og maler-tallene er fra uge 36.</t>
  </si>
  <si>
    <t>Ledighedsprocenten for Metal 2008 er et skøn.</t>
  </si>
  <si>
    <t>UGE 35</t>
  </si>
  <si>
    <t>El-tallene er fra uge 33.</t>
  </si>
  <si>
    <t>Uge 35</t>
  </si>
  <si>
    <t>A-kassetal BAT uge 37</t>
  </si>
  <si>
    <t>TIB-, B&amp;R-, og maler-tallene er fra uge 38.</t>
  </si>
  <si>
    <t>UGE 37</t>
  </si>
  <si>
    <t>B&amp;R- og maler-tallene er fra uge 38.</t>
  </si>
  <si>
    <t>TIB-tallene er fra uge 40.</t>
  </si>
  <si>
    <t>Uge 37</t>
  </si>
  <si>
    <t>A-kassetal BAT uge 39</t>
  </si>
  <si>
    <t>TIB-, B&amp;R-, og maler-tallene er fra uge 40.</t>
  </si>
  <si>
    <t>El-tallene er fra uge 37.</t>
  </si>
  <si>
    <t>UGE 39</t>
  </si>
  <si>
    <t>Uge 39</t>
  </si>
  <si>
    <t>A-kassetal BAT uge 41</t>
  </si>
  <si>
    <t>B&amp;R- og malertallene er fra uge 42.</t>
  </si>
  <si>
    <t>TIB-tallet er fra uge 40 2008.</t>
  </si>
  <si>
    <t>Metal-tallet 2008 er et skøn.</t>
  </si>
  <si>
    <t>UGE 41</t>
  </si>
  <si>
    <t>B&amp;R- og maler-tallene er fra uge 42.</t>
  </si>
  <si>
    <t>Uge 41</t>
  </si>
  <si>
    <t>A-kassetal BAT uge 43</t>
  </si>
  <si>
    <t>TIB-tallene er fra uge 44.</t>
  </si>
  <si>
    <t>El-tallene er fra uge 41 2008.</t>
  </si>
  <si>
    <t>UGE 43</t>
  </si>
  <si>
    <t>El-tallene er fra uge 41.</t>
  </si>
  <si>
    <t>Uge 43</t>
  </si>
  <si>
    <t>A-kassetal BAT uge 45</t>
  </si>
  <si>
    <t>TIB-tallene er fra uge 46.</t>
  </si>
  <si>
    <t>UGE 45</t>
  </si>
  <si>
    <t>Uge 45</t>
  </si>
  <si>
    <t>A-kassetal BAT uge 47</t>
  </si>
  <si>
    <t>TIB-tallene er fra uge 48.</t>
  </si>
  <si>
    <t>El-tallene er fr uge 45.</t>
  </si>
  <si>
    <t>UGE 47</t>
  </si>
  <si>
    <t>TIB-tallene  fra uge 48.</t>
  </si>
  <si>
    <t>El-tallene er fra uge 45.</t>
  </si>
  <si>
    <t>Uge 47</t>
  </si>
  <si>
    <t>A-kassetal BAT uge 49</t>
  </si>
  <si>
    <t>TIB-tallene er fra uge 50.</t>
  </si>
  <si>
    <t>El-tallene er fra uge 45</t>
  </si>
  <si>
    <t>Metal-tallene er fra uge 47</t>
  </si>
  <si>
    <t>UGE 49</t>
  </si>
  <si>
    <t>A-kassetal BAT uge 51</t>
  </si>
  <si>
    <t>TIB-tallene er fra uge 52.</t>
  </si>
  <si>
    <t>UGE 51</t>
  </si>
</sst>
</file>

<file path=xl/styles.xml><?xml version="1.0" encoding="utf-8"?>
<styleSheet xmlns="http://schemas.openxmlformats.org/spreadsheetml/2006/main">
  <numFmts count="18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.0"/>
    <numFmt numFmtId="173" formatCode="_(* #,##0_);_(* \(#,##0\);_(* &quot;-&quot;??_);_(@_)"/>
  </numFmts>
  <fonts count="39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4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25" fillId="21" borderId="2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23" borderId="2" applyNumberFormat="0" applyAlignment="0" applyProtection="0"/>
    <xf numFmtId="0" fontId="29" fillId="24" borderId="3" applyNumberFormat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30" fillId="31" borderId="0" applyNumberFormat="0" applyBorder="0" applyAlignment="0" applyProtection="0"/>
    <xf numFmtId="0" fontId="31" fillId="21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2" borderId="0" applyNumberFormat="0" applyBorder="0" applyAlignment="0" applyProtection="0"/>
    <xf numFmtId="170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/>
    </xf>
    <xf numFmtId="0" fontId="2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 horizontal="right"/>
    </xf>
    <xf numFmtId="172" fontId="0" fillId="0" borderId="0" xfId="0" applyNumberFormat="1" applyFont="1" applyAlignment="1">
      <alignment/>
    </xf>
    <xf numFmtId="172" fontId="0" fillId="0" borderId="17" xfId="0" applyNumberFormat="1" applyFont="1" applyBorder="1" applyAlignment="1">
      <alignment/>
    </xf>
    <xf numFmtId="172" fontId="3" fillId="0" borderId="0" xfId="0" applyNumberFormat="1" applyFont="1" applyAlignment="1">
      <alignment/>
    </xf>
    <xf numFmtId="172" fontId="3" fillId="0" borderId="0" xfId="0" applyNumberFormat="1" applyFont="1" applyBorder="1" applyAlignment="1">
      <alignment/>
    </xf>
    <xf numFmtId="172" fontId="3" fillId="0" borderId="17" xfId="0" applyNumberFormat="1" applyFont="1" applyBorder="1" applyAlignment="1">
      <alignment/>
    </xf>
    <xf numFmtId="0" fontId="0" fillId="0" borderId="13" xfId="0" applyFont="1" applyBorder="1" applyAlignment="1">
      <alignment/>
    </xf>
    <xf numFmtId="173" fontId="0" fillId="0" borderId="0" xfId="15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17" xfId="0" applyNumberFormat="1" applyFont="1" applyBorder="1" applyAlignment="1">
      <alignment/>
    </xf>
    <xf numFmtId="173" fontId="0" fillId="0" borderId="0" xfId="15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173" fontId="0" fillId="0" borderId="0" xfId="15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3" fillId="0" borderId="17" xfId="0" applyNumberFormat="1" applyFont="1" applyBorder="1" applyAlignment="1">
      <alignment/>
    </xf>
    <xf numFmtId="173" fontId="0" fillId="0" borderId="0" xfId="15" applyNumberFormat="1" applyFont="1" applyAlignment="1">
      <alignment/>
    </xf>
    <xf numFmtId="3" fontId="0" fillId="0" borderId="14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left"/>
    </xf>
    <xf numFmtId="0" fontId="3" fillId="0" borderId="22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172" fontId="0" fillId="0" borderId="0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17" xfId="0" applyNumberFormat="1" applyFill="1" applyBorder="1" applyAlignment="1">
      <alignment/>
    </xf>
    <xf numFmtId="3" fontId="0" fillId="0" borderId="21" xfId="0" applyNumberFormat="1" applyFill="1" applyBorder="1" applyAlignment="1">
      <alignment/>
    </xf>
    <xf numFmtId="3" fontId="0" fillId="0" borderId="25" xfId="0" applyNumberFormat="1" applyFill="1" applyBorder="1" applyAlignment="1">
      <alignment/>
    </xf>
    <xf numFmtId="0" fontId="3" fillId="0" borderId="26" xfId="0" applyFont="1" applyFill="1" applyBorder="1" applyAlignment="1">
      <alignment/>
    </xf>
    <xf numFmtId="172" fontId="3" fillId="0" borderId="31" xfId="0" applyNumberFormat="1" applyFont="1" applyFill="1" applyBorder="1" applyAlignment="1">
      <alignment/>
    </xf>
    <xf numFmtId="3" fontId="3" fillId="0" borderId="32" xfId="0" applyNumberFormat="1" applyFont="1" applyFill="1" applyBorder="1" applyAlignment="1">
      <alignment/>
    </xf>
    <xf numFmtId="3" fontId="3" fillId="0" borderId="33" xfId="0" applyNumberFormat="1" applyFont="1" applyFill="1" applyBorder="1" applyAlignment="1">
      <alignment/>
    </xf>
    <xf numFmtId="172" fontId="3" fillId="0" borderId="32" xfId="0" applyNumberFormat="1" applyFont="1" applyFill="1" applyBorder="1" applyAlignment="1">
      <alignment/>
    </xf>
    <xf numFmtId="172" fontId="3" fillId="0" borderId="34" xfId="0" applyNumberFormat="1" applyFont="1" applyFill="1" applyBorder="1" applyAlignment="1">
      <alignment/>
    </xf>
    <xf numFmtId="3" fontId="3" fillId="0" borderId="35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3" fillId="0" borderId="36" xfId="0" applyFont="1" applyFill="1" applyBorder="1" applyAlignment="1">
      <alignment horizontal="center"/>
    </xf>
    <xf numFmtId="0" fontId="0" fillId="0" borderId="37" xfId="0" applyFill="1" applyBorder="1" applyAlignment="1">
      <alignment/>
    </xf>
    <xf numFmtId="0" fontId="0" fillId="0" borderId="38" xfId="0" applyFill="1" applyBorder="1" applyAlignment="1">
      <alignment/>
    </xf>
    <xf numFmtId="3" fontId="0" fillId="0" borderId="0" xfId="0" applyNumberFormat="1" applyAlignment="1">
      <alignment/>
    </xf>
    <xf numFmtId="0" fontId="3" fillId="0" borderId="39" xfId="0" applyFont="1" applyFill="1" applyBorder="1" applyAlignment="1">
      <alignment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left"/>
    </xf>
    <xf numFmtId="0" fontId="3" fillId="0" borderId="22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</cellXfs>
  <cellStyles count="47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rklarende tekst" xfId="39"/>
    <cellStyle name="God" xfId="40"/>
    <cellStyle name="Input" xfId="41"/>
    <cellStyle name="Kontroller celle" xfId="42"/>
    <cellStyle name="Markeringsfarve1" xfId="43"/>
    <cellStyle name="Markeringsfarve2" xfId="44"/>
    <cellStyle name="Markeringsfarve3" xfId="45"/>
    <cellStyle name="Markeringsfarve4" xfId="46"/>
    <cellStyle name="Markeringsfarve5" xfId="47"/>
    <cellStyle name="Markeringsfarve6" xfId="48"/>
    <cellStyle name="Neutral" xfId="49"/>
    <cellStyle name="Output" xfId="50"/>
    <cellStyle name="Overskrift 1" xfId="51"/>
    <cellStyle name="Overskrift 2" xfId="52"/>
    <cellStyle name="Overskrift 3" xfId="53"/>
    <cellStyle name="Overskrift 4" xfId="54"/>
    <cellStyle name="Percent" xfId="55"/>
    <cellStyle name="Sammenkædet celle" xfId="56"/>
    <cellStyle name="Titel" xfId="57"/>
    <cellStyle name="Total" xfId="58"/>
    <cellStyle name="Ugyldig" xfId="59"/>
    <cellStyle name="Currenc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externalLink" Target="externalLinks/externalLink1.xml" /><Relationship Id="rId30" Type="http://schemas.openxmlformats.org/officeDocument/2006/relationships/externalLink" Target="externalLinks/externalLink2.xml" /><Relationship Id="rId3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ATKART\MZ0044\Ledighedstal\2008\Ledighedstal%20uge%2049%2020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BATKART\MZ0044\Ledighedstal\2008\Ledighedstal%20uge%2051%20200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gesammenligning"/>
      <sheetName val="Regional"/>
      <sheetName val="3F"/>
      <sheetName val="Ark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Ugesammenligning"/>
      <sheetName val="Regional"/>
      <sheetName val="3F"/>
      <sheetName val="Ark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7"/>
  <sheetViews>
    <sheetView zoomScalePageLayoutView="0" workbookViewId="0" topLeftCell="A1">
      <selection activeCell="E73" sqref="E73"/>
    </sheetView>
  </sheetViews>
  <sheetFormatPr defaultColWidth="9.140625" defaultRowHeight="12.75"/>
  <cols>
    <col min="1" max="1" width="23.00390625" style="4" customWidth="1"/>
    <col min="2" max="2" width="9.7109375" style="4" customWidth="1"/>
    <col min="3" max="3" width="9.28125" style="4" customWidth="1"/>
    <col min="4" max="16384" width="9.140625" style="4" customWidth="1"/>
  </cols>
  <sheetData>
    <row r="1" spans="1:4" ht="15.75">
      <c r="A1" s="1" t="s">
        <v>0</v>
      </c>
      <c r="B1" s="2"/>
      <c r="C1" s="2"/>
      <c r="D1" s="3"/>
    </row>
    <row r="2" spans="1:4" ht="15.75">
      <c r="A2" s="5" t="s">
        <v>55</v>
      </c>
      <c r="B2" s="6"/>
      <c r="C2" s="6"/>
      <c r="D2" s="7"/>
    </row>
    <row r="3" spans="1:4" ht="12.75">
      <c r="A3" s="8" t="s">
        <v>1</v>
      </c>
      <c r="B3" s="9"/>
      <c r="C3" s="10"/>
      <c r="D3" s="11"/>
    </row>
    <row r="4" spans="1:4" ht="12.75">
      <c r="A4" s="12"/>
      <c r="B4" s="10">
        <v>2007</v>
      </c>
      <c r="C4" s="10">
        <v>2008</v>
      </c>
      <c r="D4" s="13" t="s">
        <v>2</v>
      </c>
    </row>
    <row r="5" spans="1:4" ht="12.75">
      <c r="A5" s="12" t="s">
        <v>3</v>
      </c>
      <c r="B5" s="14">
        <f aca="true" t="shared" si="0" ref="B5:C12">B16/B27*100</f>
        <v>1.7972479640550407</v>
      </c>
      <c r="C5" s="14">
        <f t="shared" si="0"/>
        <v>1.0161786335071534</v>
      </c>
      <c r="D5" s="15">
        <f aca="true" t="shared" si="1" ref="D5:D12">C5-B5</f>
        <v>-0.7810693305478873</v>
      </c>
    </row>
    <row r="6" spans="1:4" ht="12.75">
      <c r="A6" s="12" t="s">
        <v>4</v>
      </c>
      <c r="B6" s="14">
        <f t="shared" si="0"/>
        <v>0.837098060058464</v>
      </c>
      <c r="C6" s="14">
        <f t="shared" si="0"/>
        <v>0.5679001216928832</v>
      </c>
      <c r="D6" s="15">
        <f t="shared" si="1"/>
        <v>-0.2691979383655808</v>
      </c>
    </row>
    <row r="7" spans="1:4" ht="12.75">
      <c r="A7" s="12" t="s">
        <v>5</v>
      </c>
      <c r="B7" s="14">
        <f t="shared" si="0"/>
        <v>9.543891980012049</v>
      </c>
      <c r="C7" s="14">
        <f t="shared" si="0"/>
        <v>8.843044124578514</v>
      </c>
      <c r="D7" s="15">
        <f t="shared" si="1"/>
        <v>-0.7008478554335351</v>
      </c>
    </row>
    <row r="8" spans="1:4" ht="12.75">
      <c r="A8" s="12" t="s">
        <v>6</v>
      </c>
      <c r="B8" s="14">
        <f t="shared" si="0"/>
        <v>2.398726416109115</v>
      </c>
      <c r="C8" s="14">
        <f t="shared" si="0"/>
        <v>2.45407060518732</v>
      </c>
      <c r="D8" s="15">
        <f t="shared" si="1"/>
        <v>0.05534418907820493</v>
      </c>
    </row>
    <row r="9" spans="1:4" ht="12.75">
      <c r="A9" s="12" t="s">
        <v>7</v>
      </c>
      <c r="B9" s="14">
        <f t="shared" si="0"/>
        <v>10.060338825713623</v>
      </c>
      <c r="C9" s="14">
        <f t="shared" si="0"/>
        <v>11.145146088595665</v>
      </c>
      <c r="D9" s="15">
        <f t="shared" si="1"/>
        <v>1.084807262882041</v>
      </c>
    </row>
    <row r="10" spans="1:4" ht="12.75">
      <c r="A10" s="12" t="s">
        <v>8</v>
      </c>
      <c r="B10" s="14">
        <f t="shared" si="0"/>
        <v>4.182804027885361</v>
      </c>
      <c r="C10" s="14">
        <f t="shared" si="0"/>
        <v>4.348322300844556</v>
      </c>
      <c r="D10" s="15">
        <f t="shared" si="1"/>
        <v>0.1655182729591953</v>
      </c>
    </row>
    <row r="11" spans="1:4" ht="12.75">
      <c r="A11" s="12" t="s">
        <v>9</v>
      </c>
      <c r="B11" s="14">
        <f t="shared" si="0"/>
        <v>2.3</v>
      </c>
      <c r="C11" s="14">
        <v>1.4</v>
      </c>
      <c r="D11" s="15">
        <f t="shared" si="1"/>
        <v>-0.8999999999999999</v>
      </c>
    </row>
    <row r="12" spans="1:4" ht="12.75">
      <c r="A12" s="8" t="s">
        <v>10</v>
      </c>
      <c r="B12" s="16">
        <f t="shared" si="0"/>
        <v>4.35751274537353</v>
      </c>
      <c r="C12" s="17">
        <f>C23/C34*100</f>
        <v>4.194773212094257</v>
      </c>
      <c r="D12" s="18">
        <f t="shared" si="1"/>
        <v>-0.16273953327927249</v>
      </c>
    </row>
    <row r="13" spans="1:4" ht="12.75">
      <c r="A13" s="19"/>
      <c r="B13" s="6"/>
      <c r="C13" s="6"/>
      <c r="D13" s="7"/>
    </row>
    <row r="14" spans="1:4" ht="12.75">
      <c r="A14" s="8" t="s">
        <v>11</v>
      </c>
      <c r="B14" s="10"/>
      <c r="C14" s="10"/>
      <c r="D14" s="11"/>
    </row>
    <row r="15" spans="1:4" ht="12.75">
      <c r="A15" s="12"/>
      <c r="B15" s="10">
        <f>B4</f>
        <v>2007</v>
      </c>
      <c r="C15" s="10">
        <f>C4</f>
        <v>2008</v>
      </c>
      <c r="D15" s="13" t="s">
        <v>2</v>
      </c>
    </row>
    <row r="16" spans="1:4" ht="12.75">
      <c r="A16" s="12" t="s">
        <v>3</v>
      </c>
      <c r="B16" s="20">
        <v>128</v>
      </c>
      <c r="C16" s="21">
        <v>76</v>
      </c>
      <c r="D16" s="22">
        <f>C16-B16</f>
        <v>-52</v>
      </c>
    </row>
    <row r="17" spans="1:4" ht="12.75">
      <c r="A17" s="12" t="s">
        <v>4</v>
      </c>
      <c r="B17" s="20">
        <v>189</v>
      </c>
      <c r="C17" s="21">
        <v>126</v>
      </c>
      <c r="D17" s="22">
        <f aca="true" t="shared" si="2" ref="D17:D23">C17-B17</f>
        <v>-63</v>
      </c>
    </row>
    <row r="18" spans="1:10" ht="12.75">
      <c r="A18" s="12" t="s">
        <v>5</v>
      </c>
      <c r="B18" s="20">
        <v>2693</v>
      </c>
      <c r="C18" s="21">
        <v>2439</v>
      </c>
      <c r="D18" s="22">
        <f t="shared" si="2"/>
        <v>-254</v>
      </c>
      <c r="G18" s="21"/>
      <c r="I18" s="21"/>
      <c r="J18" s="20"/>
    </row>
    <row r="19" spans="1:9" ht="12.75">
      <c r="A19" s="12" t="s">
        <v>6</v>
      </c>
      <c r="B19" s="20">
        <v>1115</v>
      </c>
      <c r="C19" s="21">
        <v>1090</v>
      </c>
      <c r="D19" s="22">
        <f t="shared" si="2"/>
        <v>-25</v>
      </c>
      <c r="G19" s="21"/>
      <c r="I19" s="21"/>
    </row>
    <row r="20" spans="1:10" ht="12.75">
      <c r="A20" s="12" t="s">
        <v>7</v>
      </c>
      <c r="B20" s="20">
        <v>867</v>
      </c>
      <c r="C20" s="21">
        <v>946</v>
      </c>
      <c r="D20" s="22">
        <f t="shared" si="2"/>
        <v>79</v>
      </c>
      <c r="E20" s="21"/>
      <c r="F20" s="21"/>
      <c r="J20" s="20"/>
    </row>
    <row r="21" spans="1:6" ht="12.75">
      <c r="A21" s="12" t="s">
        <v>8</v>
      </c>
      <c r="B21" s="23">
        <v>378</v>
      </c>
      <c r="C21" s="24">
        <v>381</v>
      </c>
      <c r="D21" s="22">
        <f t="shared" si="2"/>
        <v>3</v>
      </c>
      <c r="F21" s="21"/>
    </row>
    <row r="22" spans="1:4" ht="12.75">
      <c r="A22" s="12" t="s">
        <v>9</v>
      </c>
      <c r="B22" s="25">
        <v>57.5</v>
      </c>
      <c r="C22" s="26">
        <f>C11*C33/100</f>
        <v>35</v>
      </c>
      <c r="D22" s="22">
        <f t="shared" si="2"/>
        <v>-22.5</v>
      </c>
    </row>
    <row r="23" spans="1:9" ht="12.75">
      <c r="A23" s="8" t="s">
        <v>10</v>
      </c>
      <c r="B23" s="27">
        <f>SUM(B16:B22)</f>
        <v>5427.5</v>
      </c>
      <c r="C23" s="27">
        <f>SUM(C16:C22)</f>
        <v>5093</v>
      </c>
      <c r="D23" s="28">
        <f t="shared" si="2"/>
        <v>-334.5</v>
      </c>
      <c r="G23" s="21"/>
      <c r="I23" s="21"/>
    </row>
    <row r="24" spans="1:4" ht="12.75">
      <c r="A24" s="19"/>
      <c r="B24" s="6"/>
      <c r="C24" s="6"/>
      <c r="D24" s="7"/>
    </row>
    <row r="25" spans="1:4" ht="12.75">
      <c r="A25" s="8" t="s">
        <v>12</v>
      </c>
      <c r="B25" s="10"/>
      <c r="C25" s="10"/>
      <c r="D25" s="11"/>
    </row>
    <row r="26" spans="1:4" ht="12.75">
      <c r="A26" s="12"/>
      <c r="B26" s="10">
        <f>B4</f>
        <v>2007</v>
      </c>
      <c r="C26" s="10">
        <f>C4</f>
        <v>2008</v>
      </c>
      <c r="D26" s="13" t="s">
        <v>2</v>
      </c>
    </row>
    <row r="27" spans="1:9" ht="12.75">
      <c r="A27" s="12" t="s">
        <v>3</v>
      </c>
      <c r="B27" s="21">
        <v>7122</v>
      </c>
      <c r="C27" s="21">
        <v>7479</v>
      </c>
      <c r="D27" s="22">
        <f aca="true" t="shared" si="3" ref="D27:D34">C27-B27</f>
        <v>357</v>
      </c>
      <c r="G27" s="21"/>
      <c r="I27" s="21"/>
    </row>
    <row r="28" spans="1:9" ht="12.75">
      <c r="A28" s="12" t="s">
        <v>4</v>
      </c>
      <c r="B28" s="21">
        <v>22578</v>
      </c>
      <c r="C28" s="21">
        <v>22187</v>
      </c>
      <c r="D28" s="22">
        <f t="shared" si="3"/>
        <v>-391</v>
      </c>
      <c r="G28" s="21"/>
      <c r="I28" s="21"/>
    </row>
    <row r="29" spans="1:10" ht="12.75">
      <c r="A29" s="12" t="s">
        <v>5</v>
      </c>
      <c r="B29" s="21">
        <v>28217</v>
      </c>
      <c r="C29" s="21">
        <v>27581</v>
      </c>
      <c r="D29" s="22">
        <f t="shared" si="3"/>
        <v>-636</v>
      </c>
      <c r="G29" s="21"/>
      <c r="I29" s="21"/>
      <c r="J29" s="29"/>
    </row>
    <row r="30" spans="1:9" ht="12.75">
      <c r="A30" s="12" t="s">
        <v>6</v>
      </c>
      <c r="B30" s="21">
        <v>46483</v>
      </c>
      <c r="C30" s="21">
        <v>44416</v>
      </c>
      <c r="D30" s="22">
        <f t="shared" si="3"/>
        <v>-2067</v>
      </c>
      <c r="G30" s="21"/>
      <c r="I30" s="21"/>
    </row>
    <row r="31" spans="1:10" ht="12.75">
      <c r="A31" s="12" t="s">
        <v>7</v>
      </c>
      <c r="B31" s="21">
        <v>8618</v>
      </c>
      <c r="C31" s="21">
        <v>8488</v>
      </c>
      <c r="D31" s="22">
        <f t="shared" si="3"/>
        <v>-130</v>
      </c>
      <c r="E31" s="21"/>
      <c r="F31" s="21"/>
      <c r="G31" s="21"/>
      <c r="I31" s="21"/>
      <c r="J31" s="29"/>
    </row>
    <row r="32" spans="1:9" ht="12.75">
      <c r="A32" s="12" t="s">
        <v>8</v>
      </c>
      <c r="B32" s="21">
        <v>9037</v>
      </c>
      <c r="C32" s="21">
        <v>8762</v>
      </c>
      <c r="D32" s="22">
        <f t="shared" si="3"/>
        <v>-275</v>
      </c>
      <c r="G32" s="21"/>
      <c r="I32" s="21"/>
    </row>
    <row r="33" spans="1:9" ht="12.75">
      <c r="A33" s="12" t="s">
        <v>9</v>
      </c>
      <c r="B33" s="21">
        <v>2500</v>
      </c>
      <c r="C33" s="21">
        <v>2500</v>
      </c>
      <c r="D33" s="22">
        <f t="shared" si="3"/>
        <v>0</v>
      </c>
      <c r="G33" s="21"/>
      <c r="I33" s="21"/>
    </row>
    <row r="34" spans="1:9" ht="12.75">
      <c r="A34" s="8" t="s">
        <v>10</v>
      </c>
      <c r="B34" s="27">
        <f>SUM(B27:B33)</f>
        <v>124555</v>
      </c>
      <c r="C34" s="27">
        <f>SUM(C27:C33)</f>
        <v>121413</v>
      </c>
      <c r="D34" s="28">
        <f t="shared" si="3"/>
        <v>-3142</v>
      </c>
      <c r="G34" s="21"/>
      <c r="H34" s="21"/>
      <c r="I34" s="21"/>
    </row>
    <row r="35" spans="1:4" ht="12.75">
      <c r="A35" s="19"/>
      <c r="B35" s="30"/>
      <c r="C35" s="30"/>
      <c r="D35" s="31"/>
    </row>
    <row r="36" ht="12.75">
      <c r="A36" s="32" t="s">
        <v>13</v>
      </c>
    </row>
    <row r="37" ht="12.75">
      <c r="A37" s="32" t="s">
        <v>14</v>
      </c>
    </row>
    <row r="38" ht="12.75">
      <c r="A38" s="32"/>
    </row>
    <row r="39" ht="12.75">
      <c r="A39" s="32" t="s">
        <v>15</v>
      </c>
    </row>
    <row r="40" ht="12.75">
      <c r="A40" t="s">
        <v>56</v>
      </c>
    </row>
    <row r="41" ht="12.75">
      <c r="A41" s="32" t="s">
        <v>57</v>
      </c>
    </row>
    <row r="45" ht="12.75">
      <c r="A45" t="s">
        <v>16</v>
      </c>
    </row>
    <row r="46" ht="12.75">
      <c r="A46" t="s">
        <v>17</v>
      </c>
    </row>
    <row r="47" ht="12.75"/>
    <row r="48" spans="1:3" ht="12.75">
      <c r="A48" t="s">
        <v>18</v>
      </c>
      <c r="B48">
        <v>2008</v>
      </c>
      <c r="C48" t="s">
        <v>19</v>
      </c>
    </row>
    <row r="49" ht="13.5" thickBot="1"/>
    <row r="50" spans="1:16" s="39" customFormat="1" ht="12.75">
      <c r="A50" s="33">
        <v>2008</v>
      </c>
      <c r="B50" s="34" t="str">
        <f>A48</f>
        <v>UGE 1</v>
      </c>
      <c r="C50" s="35"/>
      <c r="D50" s="36"/>
      <c r="E50" s="37" t="str">
        <f>B50</f>
        <v>UGE 1</v>
      </c>
      <c r="F50" s="35"/>
      <c r="G50" s="36"/>
      <c r="H50" s="35" t="str">
        <f>B50</f>
        <v>UGE 1</v>
      </c>
      <c r="I50" s="35"/>
      <c r="J50" s="36"/>
      <c r="K50" s="35" t="str">
        <f>B50</f>
        <v>UGE 1</v>
      </c>
      <c r="L50" s="35"/>
      <c r="M50" s="36"/>
      <c r="N50" s="35" t="str">
        <f>B50</f>
        <v>UGE 1</v>
      </c>
      <c r="O50" s="35"/>
      <c r="P50" s="38"/>
    </row>
    <row r="51" spans="1:16" ht="12.75">
      <c r="A51" s="40"/>
      <c r="B51" s="41" t="s">
        <v>6</v>
      </c>
      <c r="C51" s="42"/>
      <c r="D51" s="42"/>
      <c r="E51" s="43" t="s">
        <v>8</v>
      </c>
      <c r="F51" s="42"/>
      <c r="G51" s="42"/>
      <c r="H51" s="43" t="s">
        <v>3</v>
      </c>
      <c r="I51" s="42"/>
      <c r="J51" s="42"/>
      <c r="K51" s="43" t="s">
        <v>20</v>
      </c>
      <c r="L51" s="42"/>
      <c r="M51" s="42"/>
      <c r="N51" s="43" t="s">
        <v>10</v>
      </c>
      <c r="O51" s="42"/>
      <c r="P51" s="44"/>
    </row>
    <row r="52" spans="1:16" ht="13.5" thickBot="1">
      <c r="A52" s="45" t="s">
        <v>21</v>
      </c>
      <c r="B52" s="46" t="s">
        <v>22</v>
      </c>
      <c r="C52" s="47" t="s">
        <v>23</v>
      </c>
      <c r="D52" s="48" t="s">
        <v>24</v>
      </c>
      <c r="E52" s="47" t="s">
        <v>22</v>
      </c>
      <c r="F52" s="47" t="s">
        <v>23</v>
      </c>
      <c r="G52" s="48" t="s">
        <v>24</v>
      </c>
      <c r="H52" s="47" t="s">
        <v>22</v>
      </c>
      <c r="I52" s="47" t="s">
        <v>23</v>
      </c>
      <c r="J52" s="48" t="s">
        <v>24</v>
      </c>
      <c r="K52" s="47" t="s">
        <v>22</v>
      </c>
      <c r="L52" s="47" t="s">
        <v>23</v>
      </c>
      <c r="M52" s="48" t="s">
        <v>24</v>
      </c>
      <c r="N52" s="47" t="s">
        <v>22</v>
      </c>
      <c r="O52" s="47" t="s">
        <v>23</v>
      </c>
      <c r="P52" s="49" t="s">
        <v>24</v>
      </c>
    </row>
    <row r="53" spans="1:16" ht="12.75">
      <c r="A53" s="40" t="s">
        <v>25</v>
      </c>
      <c r="B53" s="50">
        <f>C53/D53*100</f>
        <v>3.5614804794916757</v>
      </c>
      <c r="C53" s="51">
        <v>108.16216216216219</v>
      </c>
      <c r="D53" s="52">
        <v>3037</v>
      </c>
      <c r="E53" s="50">
        <f>F53/G53*100</f>
        <v>4.365278474661315</v>
      </c>
      <c r="F53" s="51">
        <v>87</v>
      </c>
      <c r="G53" s="52">
        <v>1993</v>
      </c>
      <c r="H53" s="50">
        <f>I53/J53*100</f>
        <v>1.5485687470671048</v>
      </c>
      <c r="I53" s="51">
        <v>33</v>
      </c>
      <c r="J53" s="52">
        <v>2131</v>
      </c>
      <c r="K53" s="50">
        <f>L53/M53*100</f>
        <v>1.2052877138413685</v>
      </c>
      <c r="L53" s="51">
        <v>62</v>
      </c>
      <c r="M53" s="53">
        <v>5144</v>
      </c>
      <c r="N53" s="50">
        <f>O53/P53*100</f>
        <v>2.3580833983109484</v>
      </c>
      <c r="O53" s="51">
        <f>L53+I53+F53+C53</f>
        <v>290.1621621621622</v>
      </c>
      <c r="P53" s="54">
        <f>M53+J53+G53+D53</f>
        <v>12305</v>
      </c>
    </row>
    <row r="54" spans="1:16" ht="12.75">
      <c r="A54" s="40" t="s">
        <v>26</v>
      </c>
      <c r="B54" s="50">
        <f aca="true" t="shared" si="4" ref="B54:B66">C54/D54*100</f>
        <v>2.2785753580238146</v>
      </c>
      <c r="C54" s="51">
        <v>69.40540540540539</v>
      </c>
      <c r="D54" s="52">
        <v>3046</v>
      </c>
      <c r="E54" s="50">
        <f aca="true" t="shared" si="5" ref="E54:E66">F54/G54*100</f>
        <v>4.889589905362776</v>
      </c>
      <c r="F54" s="51">
        <v>62</v>
      </c>
      <c r="G54" s="52">
        <v>1268</v>
      </c>
      <c r="H54" s="50">
        <f>I54/J54*100</f>
        <v>0.5627009646302251</v>
      </c>
      <c r="I54" s="51">
        <v>7</v>
      </c>
      <c r="J54" s="52">
        <v>1244</v>
      </c>
      <c r="K54" s="50">
        <f aca="true" t="shared" si="6" ref="K54:K66">L54/M54*100</f>
        <v>0.33222591362126247</v>
      </c>
      <c r="L54" s="51">
        <v>3</v>
      </c>
      <c r="M54" s="52">
        <v>903</v>
      </c>
      <c r="N54" s="50">
        <f aca="true" t="shared" si="7" ref="N54:N67">O54/P54*100</f>
        <v>2.188599371697963</v>
      </c>
      <c r="O54" s="51">
        <f>L54+I54+F54+C54</f>
        <v>141.4054054054054</v>
      </c>
      <c r="P54" s="54">
        <f>M54+J54+G54+D54</f>
        <v>6461</v>
      </c>
    </row>
    <row r="55" spans="1:16" ht="12.75">
      <c r="A55" s="40" t="s">
        <v>27</v>
      </c>
      <c r="B55" s="50">
        <f t="shared" si="4"/>
        <v>2.8777013584392863</v>
      </c>
      <c r="C55" s="51">
        <v>159.10810810810813</v>
      </c>
      <c r="D55" s="52">
        <v>5529</v>
      </c>
      <c r="E55" s="50"/>
      <c r="F55" s="51"/>
      <c r="G55" s="52"/>
      <c r="H55" s="50"/>
      <c r="I55" s="51"/>
      <c r="J55" s="52"/>
      <c r="K55" s="50"/>
      <c r="M55" s="52"/>
      <c r="N55" s="50">
        <f t="shared" si="7"/>
        <v>2.8777013584392863</v>
      </c>
      <c r="O55" s="51">
        <f>F55+C55</f>
        <v>159.10810810810813</v>
      </c>
      <c r="P55" s="54">
        <f>G55+D55</f>
        <v>5529</v>
      </c>
    </row>
    <row r="56" spans="1:16" ht="12.75">
      <c r="A56" s="40" t="s">
        <v>28</v>
      </c>
      <c r="B56" s="50"/>
      <c r="C56" s="51"/>
      <c r="D56" s="52"/>
      <c r="E56" s="50"/>
      <c r="F56" s="51"/>
      <c r="G56" s="52"/>
      <c r="H56" s="50"/>
      <c r="I56" s="51"/>
      <c r="J56" s="52"/>
      <c r="K56" s="50">
        <f t="shared" si="6"/>
        <v>0.37614185921547555</v>
      </c>
      <c r="L56">
        <v>7</v>
      </c>
      <c r="M56" s="52">
        <v>1861</v>
      </c>
      <c r="N56" s="50">
        <f t="shared" si="7"/>
        <v>0.37614185921547555</v>
      </c>
      <c r="O56" s="51">
        <f>L56+F56+C56</f>
        <v>7</v>
      </c>
      <c r="P56" s="54">
        <f>M56+G56+D56</f>
        <v>1861</v>
      </c>
    </row>
    <row r="57" spans="1:16" ht="12.75">
      <c r="A57" s="40" t="s">
        <v>29</v>
      </c>
      <c r="B57" s="50"/>
      <c r="C57" s="51"/>
      <c r="D57" s="52"/>
      <c r="E57" s="50">
        <f t="shared" si="5"/>
        <v>7.37527114967462</v>
      </c>
      <c r="F57" s="51">
        <v>34</v>
      </c>
      <c r="G57" s="52">
        <v>461</v>
      </c>
      <c r="H57" s="50">
        <f>I57/J57*100</f>
        <v>0.47694753577106513</v>
      </c>
      <c r="I57" s="51">
        <v>3</v>
      </c>
      <c r="J57" s="52">
        <v>629</v>
      </c>
      <c r="K57" s="50">
        <f t="shared" si="6"/>
        <v>0.4528985507246377</v>
      </c>
      <c r="L57" s="51">
        <v>5</v>
      </c>
      <c r="M57" s="52">
        <v>1104</v>
      </c>
      <c r="N57" s="50">
        <f t="shared" si="7"/>
        <v>1.9143117593436645</v>
      </c>
      <c r="O57" s="51">
        <f aca="true" t="shared" si="8" ref="O57:P67">L57+I57+F57+C57</f>
        <v>42</v>
      </c>
      <c r="P57" s="54">
        <f t="shared" si="8"/>
        <v>2194</v>
      </c>
    </row>
    <row r="58" spans="1:16" ht="12.75">
      <c r="A58" s="40" t="s">
        <v>30</v>
      </c>
      <c r="B58" s="50">
        <f t="shared" si="4"/>
        <v>3.4665099882491184</v>
      </c>
      <c r="C58" s="51">
        <v>14.351351351351349</v>
      </c>
      <c r="D58" s="52">
        <v>414</v>
      </c>
      <c r="E58" s="50"/>
      <c r="F58" s="51"/>
      <c r="G58" s="52"/>
      <c r="H58" s="50">
        <f>I58/J58*100</f>
        <v>2.941176470588235</v>
      </c>
      <c r="I58" s="51">
        <v>2</v>
      </c>
      <c r="J58" s="52">
        <v>68</v>
      </c>
      <c r="K58" s="50">
        <f t="shared" si="6"/>
        <v>0.48543689320388345</v>
      </c>
      <c r="L58" s="51">
        <v>1</v>
      </c>
      <c r="M58" s="52">
        <v>206</v>
      </c>
      <c r="N58" s="50">
        <f t="shared" si="7"/>
        <v>2.5219987429289747</v>
      </c>
      <c r="O58" s="51">
        <f t="shared" si="8"/>
        <v>17.351351351351347</v>
      </c>
      <c r="P58" s="54">
        <f t="shared" si="8"/>
        <v>688</v>
      </c>
    </row>
    <row r="59" spans="1:16" ht="12.75">
      <c r="A59" s="40" t="s">
        <v>31</v>
      </c>
      <c r="B59" s="50">
        <f t="shared" si="4"/>
        <v>1.9387664283383275</v>
      </c>
      <c r="C59" s="51">
        <v>70.64864864864865</v>
      </c>
      <c r="D59" s="52">
        <v>3644</v>
      </c>
      <c r="E59" s="50">
        <f t="shared" si="5"/>
        <v>7.526881720430108</v>
      </c>
      <c r="F59" s="51">
        <v>63</v>
      </c>
      <c r="G59" s="52">
        <v>837</v>
      </c>
      <c r="H59" s="50">
        <f>I59/J59*100</f>
        <v>0.9150326797385622</v>
      </c>
      <c r="I59" s="51">
        <v>7</v>
      </c>
      <c r="J59" s="52">
        <v>765</v>
      </c>
      <c r="K59" s="50">
        <f t="shared" si="6"/>
        <v>0.514668039114771</v>
      </c>
      <c r="L59" s="51">
        <v>10</v>
      </c>
      <c r="M59" s="52">
        <v>1943</v>
      </c>
      <c r="N59" s="50">
        <f t="shared" si="7"/>
        <v>2.0955438676957665</v>
      </c>
      <c r="O59" s="51">
        <f t="shared" si="8"/>
        <v>150.64864864864865</v>
      </c>
      <c r="P59" s="54">
        <f t="shared" si="8"/>
        <v>7189</v>
      </c>
    </row>
    <row r="60" spans="1:16" ht="12.75">
      <c r="A60" s="40" t="s">
        <v>32</v>
      </c>
      <c r="B60" s="50">
        <f t="shared" si="4"/>
        <v>2.3201181313764097</v>
      </c>
      <c r="C60" s="51">
        <v>84.08108108108108</v>
      </c>
      <c r="D60" s="52">
        <v>3624</v>
      </c>
      <c r="E60" s="50"/>
      <c r="F60" s="51"/>
      <c r="G60" s="52"/>
      <c r="H60" s="50">
        <f>I60/J60*100</f>
        <v>0.98159509202454</v>
      </c>
      <c r="I60" s="51">
        <v>8</v>
      </c>
      <c r="J60" s="52">
        <v>815</v>
      </c>
      <c r="K60" s="50">
        <f t="shared" si="6"/>
        <v>0.11655011655011654</v>
      </c>
      <c r="L60" s="51">
        <v>1</v>
      </c>
      <c r="M60" s="52">
        <v>858</v>
      </c>
      <c r="N60" s="50">
        <f t="shared" si="7"/>
        <v>1.757241477838042</v>
      </c>
      <c r="O60" s="51">
        <f t="shared" si="8"/>
        <v>93.08108108108108</v>
      </c>
      <c r="P60" s="54">
        <f t="shared" si="8"/>
        <v>5297</v>
      </c>
    </row>
    <row r="61" spans="1:16" ht="12.75">
      <c r="A61" s="40" t="s">
        <v>33</v>
      </c>
      <c r="B61" s="50">
        <f t="shared" si="4"/>
        <v>1.6030060672917816</v>
      </c>
      <c r="C61" s="51">
        <v>50.270270270270274</v>
      </c>
      <c r="D61" s="52">
        <v>3136</v>
      </c>
      <c r="E61" s="50">
        <f t="shared" si="5"/>
        <v>5.206073752711497</v>
      </c>
      <c r="F61" s="51">
        <v>48</v>
      </c>
      <c r="G61" s="52">
        <v>922</v>
      </c>
      <c r="H61" s="50"/>
      <c r="I61" s="51"/>
      <c r="J61" s="52"/>
      <c r="K61" s="50">
        <f t="shared" si="6"/>
        <v>0.2588438308886971</v>
      </c>
      <c r="L61" s="51">
        <v>3</v>
      </c>
      <c r="M61" s="52">
        <v>1159</v>
      </c>
      <c r="N61" s="50">
        <f t="shared" si="7"/>
        <v>1.941159100446047</v>
      </c>
      <c r="O61" s="51">
        <f t="shared" si="8"/>
        <v>101.27027027027027</v>
      </c>
      <c r="P61" s="54">
        <f t="shared" si="8"/>
        <v>5217</v>
      </c>
    </row>
    <row r="62" spans="1:16" ht="12.75">
      <c r="A62" s="40" t="s">
        <v>34</v>
      </c>
      <c r="B62" s="50"/>
      <c r="C62" s="51"/>
      <c r="D62" s="52"/>
      <c r="E62" s="50">
        <f t="shared" si="5"/>
        <v>0.592885375494071</v>
      </c>
      <c r="F62" s="51">
        <v>3</v>
      </c>
      <c r="G62" s="52">
        <v>506</v>
      </c>
      <c r="H62" s="50"/>
      <c r="I62" s="51"/>
      <c r="J62" s="52"/>
      <c r="K62" s="50">
        <f t="shared" si="6"/>
        <v>0.20632737276478677</v>
      </c>
      <c r="L62" s="51">
        <v>3</v>
      </c>
      <c r="M62" s="52">
        <v>1454</v>
      </c>
      <c r="N62" s="50">
        <f t="shared" si="7"/>
        <v>0.30612244897959184</v>
      </c>
      <c r="O62" s="51">
        <f t="shared" si="8"/>
        <v>6</v>
      </c>
      <c r="P62" s="54">
        <f t="shared" si="8"/>
        <v>1960</v>
      </c>
    </row>
    <row r="63" spans="1:16" ht="12.75">
      <c r="A63" s="40" t="s">
        <v>35</v>
      </c>
      <c r="B63" s="50">
        <f t="shared" si="4"/>
        <v>2.2181240063593</v>
      </c>
      <c r="C63" s="51">
        <v>141.4054054054054</v>
      </c>
      <c r="D63" s="52">
        <v>6375</v>
      </c>
      <c r="E63" s="50">
        <f t="shared" si="5"/>
        <v>3.4951456310679614</v>
      </c>
      <c r="F63" s="51">
        <v>18</v>
      </c>
      <c r="G63" s="52">
        <v>515</v>
      </c>
      <c r="H63" s="50"/>
      <c r="I63" s="51"/>
      <c r="J63" s="52"/>
      <c r="K63" s="50">
        <f t="shared" si="6"/>
        <v>0.18984337921214997</v>
      </c>
      <c r="L63" s="51">
        <v>4</v>
      </c>
      <c r="M63" s="52">
        <v>2107</v>
      </c>
      <c r="N63" s="50">
        <f t="shared" si="7"/>
        <v>1.8162210226231565</v>
      </c>
      <c r="O63" s="51">
        <f t="shared" si="8"/>
        <v>163.4054054054054</v>
      </c>
      <c r="P63" s="54">
        <f t="shared" si="8"/>
        <v>8997</v>
      </c>
    </row>
    <row r="64" spans="1:16" ht="12.75">
      <c r="A64" s="40" t="s">
        <v>36</v>
      </c>
      <c r="B64" s="50">
        <f t="shared" si="4"/>
        <v>2.04738591835366</v>
      </c>
      <c r="C64" s="51">
        <v>115.5135135135135</v>
      </c>
      <c r="D64" s="52">
        <v>5642</v>
      </c>
      <c r="E64" s="50">
        <f t="shared" si="5"/>
        <v>1.8229166666666667</v>
      </c>
      <c r="F64" s="51">
        <v>14</v>
      </c>
      <c r="G64" s="52">
        <v>768</v>
      </c>
      <c r="H64" s="50">
        <f>I64/J64*100</f>
        <v>0.17543859649122806</v>
      </c>
      <c r="I64" s="51">
        <v>1</v>
      </c>
      <c r="J64" s="52">
        <v>570</v>
      </c>
      <c r="K64" s="50">
        <f t="shared" si="6"/>
        <v>0.23990403838464613</v>
      </c>
      <c r="L64" s="51">
        <v>6</v>
      </c>
      <c r="M64" s="52">
        <v>2501</v>
      </c>
      <c r="N64" s="50">
        <f t="shared" si="7"/>
        <v>1.4398640809356977</v>
      </c>
      <c r="O64" s="51">
        <f t="shared" si="8"/>
        <v>136.5135135135135</v>
      </c>
      <c r="P64" s="54">
        <f t="shared" si="8"/>
        <v>9481</v>
      </c>
    </row>
    <row r="65" spans="1:16" ht="12.75">
      <c r="A65" s="40" t="s">
        <v>37</v>
      </c>
      <c r="B65" s="50">
        <f t="shared" si="4"/>
        <v>1.904746974352543</v>
      </c>
      <c r="C65" s="51">
        <v>98.51351351351352</v>
      </c>
      <c r="D65" s="52">
        <v>5172</v>
      </c>
      <c r="E65" s="50">
        <f t="shared" si="5"/>
        <v>1.6051364365971106</v>
      </c>
      <c r="F65" s="51">
        <v>10</v>
      </c>
      <c r="G65" s="52">
        <v>623</v>
      </c>
      <c r="H65" s="50">
        <f>I65/J65*100</f>
        <v>0.7058823529411765</v>
      </c>
      <c r="I65" s="51">
        <v>3</v>
      </c>
      <c r="J65" s="52">
        <v>425</v>
      </c>
      <c r="K65" s="50">
        <f t="shared" si="6"/>
        <v>0.9641873278236914</v>
      </c>
      <c r="L65" s="51">
        <v>7</v>
      </c>
      <c r="M65" s="52">
        <v>726</v>
      </c>
      <c r="N65" s="50">
        <f t="shared" si="7"/>
        <v>1.7062124030163188</v>
      </c>
      <c r="O65" s="51">
        <f t="shared" si="8"/>
        <v>118.51351351351352</v>
      </c>
      <c r="P65" s="54">
        <f t="shared" si="8"/>
        <v>6946</v>
      </c>
    </row>
    <row r="66" spans="1:16" s="39" customFormat="1" ht="13.5" thickBot="1">
      <c r="A66" s="45" t="s">
        <v>38</v>
      </c>
      <c r="B66" s="50">
        <f t="shared" si="4"/>
        <v>3.7151598127207883</v>
      </c>
      <c r="C66" s="51">
        <v>178.21621621621622</v>
      </c>
      <c r="D66" s="52">
        <v>4797</v>
      </c>
      <c r="E66" s="50">
        <f t="shared" si="5"/>
        <v>4.833141542002301</v>
      </c>
      <c r="F66" s="51">
        <v>42</v>
      </c>
      <c r="G66" s="52">
        <v>869</v>
      </c>
      <c r="H66" s="50">
        <f>I66/J66*100</f>
        <v>1.4423076923076923</v>
      </c>
      <c r="I66" s="51">
        <v>12</v>
      </c>
      <c r="J66" s="52">
        <v>832</v>
      </c>
      <c r="K66" s="50">
        <f t="shared" si="6"/>
        <v>0.6303466906798739</v>
      </c>
      <c r="L66" s="51">
        <v>14</v>
      </c>
      <c r="M66" s="52">
        <v>2221</v>
      </c>
      <c r="N66" s="50">
        <f t="shared" si="7"/>
        <v>2.8239043034317723</v>
      </c>
      <c r="O66" s="51">
        <f t="shared" si="8"/>
        <v>246.21621621621622</v>
      </c>
      <c r="P66" s="54">
        <f t="shared" si="8"/>
        <v>8719</v>
      </c>
    </row>
    <row r="67" spans="1:16" ht="13.5" thickBot="1">
      <c r="A67" s="55" t="s">
        <v>39</v>
      </c>
      <c r="B67" s="56">
        <f>C67/D67*100</f>
        <v>2.4533404081314747</v>
      </c>
      <c r="C67" s="57">
        <f>SUM(C53:C66)</f>
        <v>1089.6756756756758</v>
      </c>
      <c r="D67" s="58">
        <f>SUM(D53:D66)</f>
        <v>44416</v>
      </c>
      <c r="E67" s="59">
        <f>F67/G67*100</f>
        <v>4.348322300844556</v>
      </c>
      <c r="F67" s="57">
        <f>SUM(F53:F66)</f>
        <v>381</v>
      </c>
      <c r="G67" s="57">
        <f>SUM(G53:G66)</f>
        <v>8762</v>
      </c>
      <c r="H67" s="60">
        <f>I67/J67*100</f>
        <v>1.0161786335071534</v>
      </c>
      <c r="I67" s="57">
        <f>SUM(I53:I66)</f>
        <v>76</v>
      </c>
      <c r="J67" s="57">
        <f>SUM(J53:J66)</f>
        <v>7479</v>
      </c>
      <c r="K67" s="60">
        <f>L67/M67*100</f>
        <v>0.5679001216928832</v>
      </c>
      <c r="L67" s="57">
        <f>SUM(L53:L66)</f>
        <v>126</v>
      </c>
      <c r="M67" s="58">
        <f>SUM(M53:M66)</f>
        <v>22187</v>
      </c>
      <c r="N67" s="59">
        <f t="shared" si="7"/>
        <v>2.019066770889474</v>
      </c>
      <c r="O67" s="57">
        <f t="shared" si="8"/>
        <v>1672.6756756756758</v>
      </c>
      <c r="P67" s="61">
        <f t="shared" si="8"/>
        <v>82844</v>
      </c>
    </row>
    <row r="68" ht="12.75">
      <c r="A68" t="s">
        <v>40</v>
      </c>
    </row>
    <row r="69" ht="12.75">
      <c r="A69" t="s">
        <v>41</v>
      </c>
    </row>
    <row r="70" ht="12.75">
      <c r="A70" s="62" t="s">
        <v>42</v>
      </c>
    </row>
    <row r="71" ht="12.75"/>
    <row r="72" ht="12.75">
      <c r="A72" t="s">
        <v>15</v>
      </c>
    </row>
    <row r="73" ht="12.75">
      <c r="A73" t="s">
        <v>56</v>
      </c>
    </row>
    <row r="74" ht="12.75">
      <c r="A74" t="s">
        <v>58</v>
      </c>
    </row>
    <row r="77" ht="13.5" thickBot="1"/>
    <row r="78" spans="1:4" ht="12.75">
      <c r="A78" s="34">
        <v>2008</v>
      </c>
      <c r="B78" s="63" t="s">
        <v>51</v>
      </c>
      <c r="C78" s="35"/>
      <c r="D78" s="38"/>
    </row>
    <row r="79" spans="1:4" ht="12.75">
      <c r="A79" s="41"/>
      <c r="B79" s="43" t="s">
        <v>43</v>
      </c>
      <c r="C79" s="42"/>
      <c r="D79" s="44"/>
    </row>
    <row r="80" spans="1:4" ht="13.5" thickBot="1">
      <c r="A80" s="64" t="s">
        <v>44</v>
      </c>
      <c r="B80" s="47" t="s">
        <v>22</v>
      </c>
      <c r="C80" s="47" t="s">
        <v>23</v>
      </c>
      <c r="D80" s="49" t="s">
        <v>24</v>
      </c>
    </row>
    <row r="81" spans="1:6" ht="12.75">
      <c r="A81" s="65" t="s">
        <v>45</v>
      </c>
      <c r="B81" s="50">
        <f aca="true" t="shared" si="9" ref="B81:B86">C81/D81*100</f>
        <v>9.281783955980307</v>
      </c>
      <c r="C81" s="51">
        <v>641</v>
      </c>
      <c r="D81" s="54">
        <v>6906</v>
      </c>
      <c r="E81" s="66"/>
      <c r="F81" s="66"/>
    </row>
    <row r="82" spans="1:6" ht="12.75">
      <c r="A82" s="65" t="s">
        <v>46</v>
      </c>
      <c r="B82" s="50">
        <f t="shared" si="9"/>
        <v>8.443311337732453</v>
      </c>
      <c r="C82" s="51">
        <v>563</v>
      </c>
      <c r="D82" s="54">
        <v>6668</v>
      </c>
      <c r="E82" s="66"/>
      <c r="F82" s="66"/>
    </row>
    <row r="83" spans="1:6" ht="12.75">
      <c r="A83" s="65" t="s">
        <v>47</v>
      </c>
      <c r="B83" s="50">
        <f t="shared" si="9"/>
        <v>8.694654737325076</v>
      </c>
      <c r="C83" s="51">
        <v>758</v>
      </c>
      <c r="D83" s="54">
        <v>8718</v>
      </c>
      <c r="E83" s="66"/>
      <c r="F83" s="66"/>
    </row>
    <row r="84" spans="1:6" ht="12.75">
      <c r="A84" s="65" t="s">
        <v>48</v>
      </c>
      <c r="B84" s="50">
        <f t="shared" si="9"/>
        <v>8.564054434537775</v>
      </c>
      <c r="C84" s="51">
        <v>730</v>
      </c>
      <c r="D84" s="54">
        <v>8524</v>
      </c>
      <c r="E84" s="66"/>
      <c r="F84" s="66"/>
    </row>
    <row r="85" spans="1:6" ht="13.5" thickBot="1">
      <c r="A85" s="65" t="s">
        <v>49</v>
      </c>
      <c r="B85" s="50">
        <f t="shared" si="9"/>
        <v>13.192461450599657</v>
      </c>
      <c r="C85" s="51">
        <v>693</v>
      </c>
      <c r="D85" s="54">
        <v>5253</v>
      </c>
      <c r="E85" s="66"/>
      <c r="F85" s="66"/>
    </row>
    <row r="86" spans="1:10" ht="13.5" thickBot="1">
      <c r="A86" s="67" t="s">
        <v>39</v>
      </c>
      <c r="B86" s="59">
        <f t="shared" si="9"/>
        <v>9.384790263106824</v>
      </c>
      <c r="C86" s="57">
        <f>SUM(C81:C85)</f>
        <v>3385</v>
      </c>
      <c r="D86" s="61">
        <f>SUM(D81:D85)</f>
        <v>36069</v>
      </c>
      <c r="E86" s="66"/>
      <c r="F86" s="66"/>
      <c r="G86" s="66"/>
      <c r="J86" s="66"/>
    </row>
    <row r="87" spans="1:8" ht="12.75">
      <c r="A87" t="s">
        <v>50</v>
      </c>
      <c r="H87" s="66"/>
    </row>
  </sheetData>
  <sheetProtection/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87"/>
  <sheetViews>
    <sheetView zoomScalePageLayoutView="0" workbookViewId="0" topLeftCell="A1">
      <selection activeCell="I85" sqref="H84:I85"/>
    </sheetView>
  </sheetViews>
  <sheetFormatPr defaultColWidth="9.140625" defaultRowHeight="12.75"/>
  <cols>
    <col min="1" max="1" width="22.7109375" style="4" customWidth="1"/>
    <col min="2" max="2" width="9.7109375" style="4" customWidth="1"/>
    <col min="3" max="3" width="9.28125" style="4" customWidth="1"/>
    <col min="4" max="16384" width="9.140625" style="4" customWidth="1"/>
  </cols>
  <sheetData>
    <row r="1" spans="1:4" ht="15.75">
      <c r="A1" s="1" t="s">
        <v>106</v>
      </c>
      <c r="B1" s="2"/>
      <c r="C1" s="2"/>
      <c r="D1" s="3"/>
    </row>
    <row r="2" spans="1:4" ht="15.75">
      <c r="A2" s="5" t="s">
        <v>55</v>
      </c>
      <c r="B2" s="6"/>
      <c r="C2" s="6"/>
      <c r="D2" s="7"/>
    </row>
    <row r="3" spans="1:4" ht="12.75">
      <c r="A3" s="8" t="s">
        <v>1</v>
      </c>
      <c r="B3" s="9"/>
      <c r="C3" s="10"/>
      <c r="D3" s="11"/>
    </row>
    <row r="4" spans="1:4" ht="12.75">
      <c r="A4" s="12"/>
      <c r="B4" s="10">
        <v>2007</v>
      </c>
      <c r="C4" s="10">
        <v>2008</v>
      </c>
      <c r="D4" s="13" t="s">
        <v>2</v>
      </c>
    </row>
    <row r="5" spans="1:4" ht="12.75">
      <c r="A5" s="12" t="s">
        <v>3</v>
      </c>
      <c r="B5" s="14">
        <f aca="true" t="shared" si="0" ref="B5:C12">B16/B27*100</f>
        <v>1.5026935072299403</v>
      </c>
      <c r="C5" s="14">
        <f t="shared" si="0"/>
        <v>1.3443780554046714</v>
      </c>
      <c r="D5" s="15">
        <f aca="true" t="shared" si="1" ref="D5:D12">C5-B5</f>
        <v>-0.15831545182526896</v>
      </c>
    </row>
    <row r="6" spans="1:4" ht="12.75">
      <c r="A6" s="12" t="s">
        <v>4</v>
      </c>
      <c r="B6" s="14">
        <f t="shared" si="0"/>
        <v>0.6778753957989565</v>
      </c>
      <c r="C6" s="14">
        <f t="shared" si="0"/>
        <v>0.4573861063309483</v>
      </c>
      <c r="D6" s="15">
        <f t="shared" si="1"/>
        <v>-0.22048928946800822</v>
      </c>
    </row>
    <row r="7" spans="1:4" ht="12.75">
      <c r="A7" s="12" t="s">
        <v>5</v>
      </c>
      <c r="B7" s="14">
        <f t="shared" si="0"/>
        <v>5.533399800598205</v>
      </c>
      <c r="C7" s="14">
        <f t="shared" si="0"/>
        <v>4.757633516462981</v>
      </c>
      <c r="D7" s="15">
        <f t="shared" si="1"/>
        <v>-0.7757662841352237</v>
      </c>
    </row>
    <row r="8" spans="1:4" ht="12.75">
      <c r="A8" s="12" t="s">
        <v>6</v>
      </c>
      <c r="B8" s="14">
        <f t="shared" si="0"/>
        <v>1.6895482247814866</v>
      </c>
      <c r="C8" s="14">
        <f t="shared" si="0"/>
        <v>1.8862760303811326</v>
      </c>
      <c r="D8" s="15">
        <f t="shared" si="1"/>
        <v>0.19672780559964598</v>
      </c>
    </row>
    <row r="9" spans="1:4" ht="12.75">
      <c r="A9" s="12" t="s">
        <v>7</v>
      </c>
      <c r="B9" s="14">
        <f t="shared" si="0"/>
        <v>3.689655172413793</v>
      </c>
      <c r="C9" s="14">
        <f t="shared" si="0"/>
        <v>4.899408284023669</v>
      </c>
      <c r="D9" s="15">
        <f t="shared" si="1"/>
        <v>1.2097531116098756</v>
      </c>
    </row>
    <row r="10" spans="1:4" ht="12.75">
      <c r="A10" s="12" t="s">
        <v>8</v>
      </c>
      <c r="B10" s="14">
        <f t="shared" si="0"/>
        <v>1.6857720836142953</v>
      </c>
      <c r="C10" s="14">
        <f t="shared" si="0"/>
        <v>1.8464415098749563</v>
      </c>
      <c r="D10" s="15">
        <f t="shared" si="1"/>
        <v>0.16066942626066094</v>
      </c>
    </row>
    <row r="11" spans="1:4" ht="12.75">
      <c r="A11" s="12" t="s">
        <v>9</v>
      </c>
      <c r="B11" s="14">
        <f t="shared" si="0"/>
        <v>1.6</v>
      </c>
      <c r="C11" s="14">
        <v>1.1</v>
      </c>
      <c r="D11" s="15">
        <f t="shared" si="1"/>
        <v>-0.5</v>
      </c>
    </row>
    <row r="12" spans="1:4" ht="12.75">
      <c r="A12" s="8" t="s">
        <v>10</v>
      </c>
      <c r="B12" s="16">
        <f t="shared" si="0"/>
        <v>2.5063426142882537</v>
      </c>
      <c r="C12" s="17">
        <f>C23/C34*100</f>
        <v>2.42528418358385</v>
      </c>
      <c r="D12" s="18">
        <f t="shared" si="1"/>
        <v>-0.08105843070440377</v>
      </c>
    </row>
    <row r="13" spans="1:4" ht="12.75">
      <c r="A13" s="19"/>
      <c r="B13" s="6"/>
      <c r="C13" s="6"/>
      <c r="D13" s="7"/>
    </row>
    <row r="14" spans="1:4" ht="12.75">
      <c r="A14" s="8" t="s">
        <v>11</v>
      </c>
      <c r="B14" s="10"/>
      <c r="C14" s="10"/>
      <c r="D14" s="11"/>
    </row>
    <row r="15" spans="1:4" ht="12.75">
      <c r="A15" s="12"/>
      <c r="B15" s="10">
        <f>B4</f>
        <v>2007</v>
      </c>
      <c r="C15" s="10">
        <f>C4</f>
        <v>2008</v>
      </c>
      <c r="D15" s="13" t="s">
        <v>2</v>
      </c>
    </row>
    <row r="16" spans="1:4" ht="12.75">
      <c r="A16" s="12" t="s">
        <v>3</v>
      </c>
      <c r="B16" s="20">
        <v>106</v>
      </c>
      <c r="C16" s="21">
        <v>99</v>
      </c>
      <c r="D16" s="22">
        <f>C16-B16</f>
        <v>-7</v>
      </c>
    </row>
    <row r="17" spans="1:4" ht="12.75">
      <c r="A17" s="12" t="s">
        <v>4</v>
      </c>
      <c r="B17" s="20">
        <v>152</v>
      </c>
      <c r="C17" s="21">
        <v>101</v>
      </c>
      <c r="D17" s="22">
        <f aca="true" t="shared" si="2" ref="D17:D23">C17-B17</f>
        <v>-51</v>
      </c>
    </row>
    <row r="18" spans="1:10" ht="12.75">
      <c r="A18" s="12" t="s">
        <v>5</v>
      </c>
      <c r="B18" s="20">
        <v>1554</v>
      </c>
      <c r="C18" s="21">
        <v>1273</v>
      </c>
      <c r="D18" s="22">
        <f t="shared" si="2"/>
        <v>-281</v>
      </c>
      <c r="G18" s="21"/>
      <c r="I18" s="21"/>
      <c r="J18" s="20"/>
    </row>
    <row r="19" spans="1:9" ht="12.75">
      <c r="A19" s="12" t="s">
        <v>6</v>
      </c>
      <c r="B19" s="20">
        <v>779</v>
      </c>
      <c r="C19" s="21">
        <v>827</v>
      </c>
      <c r="D19" s="22">
        <f t="shared" si="2"/>
        <v>48</v>
      </c>
      <c r="G19" s="21"/>
      <c r="I19" s="21"/>
    </row>
    <row r="20" spans="1:10" ht="12.75">
      <c r="A20" s="12" t="s">
        <v>7</v>
      </c>
      <c r="B20" s="20">
        <v>321</v>
      </c>
      <c r="C20" s="21">
        <v>414</v>
      </c>
      <c r="D20" s="22">
        <f t="shared" si="2"/>
        <v>93</v>
      </c>
      <c r="E20" s="21"/>
      <c r="F20" s="21"/>
      <c r="J20" s="20"/>
    </row>
    <row r="21" spans="1:6" ht="12.75">
      <c r="A21" s="12" t="s">
        <v>8</v>
      </c>
      <c r="B21" s="23">
        <v>150</v>
      </c>
      <c r="C21" s="24">
        <v>158</v>
      </c>
      <c r="D21" s="22">
        <f t="shared" si="2"/>
        <v>8</v>
      </c>
      <c r="F21" s="21"/>
    </row>
    <row r="22" spans="1:4" ht="12.75">
      <c r="A22" s="12" t="s">
        <v>9</v>
      </c>
      <c r="B22" s="25">
        <v>40</v>
      </c>
      <c r="C22" s="26">
        <f>C11*C33/100</f>
        <v>27.5</v>
      </c>
      <c r="D22" s="22">
        <f t="shared" si="2"/>
        <v>-12.5</v>
      </c>
    </row>
    <row r="23" spans="1:9" ht="12.75">
      <c r="A23" s="8" t="s">
        <v>10</v>
      </c>
      <c r="B23" s="27">
        <f>SUM(B16:B22)</f>
        <v>3102</v>
      </c>
      <c r="C23" s="27">
        <f>SUM(C16:C22)</f>
        <v>2899.5</v>
      </c>
      <c r="D23" s="28">
        <f t="shared" si="2"/>
        <v>-202.5</v>
      </c>
      <c r="G23" s="21"/>
      <c r="I23" s="21"/>
    </row>
    <row r="24" spans="1:4" ht="12.75">
      <c r="A24" s="19"/>
      <c r="B24" s="6"/>
      <c r="C24" s="6"/>
      <c r="D24" s="7"/>
    </row>
    <row r="25" spans="1:4" ht="12.75">
      <c r="A25" s="8" t="s">
        <v>12</v>
      </c>
      <c r="B25" s="10"/>
      <c r="C25" s="10"/>
      <c r="D25" s="11"/>
    </row>
    <row r="26" spans="1:4" ht="12.75">
      <c r="A26" s="12"/>
      <c r="B26" s="10">
        <f>B4</f>
        <v>2007</v>
      </c>
      <c r="C26" s="10">
        <f>C4</f>
        <v>2008</v>
      </c>
      <c r="D26" s="13" t="s">
        <v>2</v>
      </c>
    </row>
    <row r="27" spans="1:9" ht="12.75">
      <c r="A27" s="12" t="s">
        <v>3</v>
      </c>
      <c r="B27" s="21">
        <v>7054</v>
      </c>
      <c r="C27" s="21">
        <v>7364</v>
      </c>
      <c r="D27" s="22">
        <f aca="true" t="shared" si="3" ref="D27:D34">C27-B27</f>
        <v>310</v>
      </c>
      <c r="G27" s="21"/>
      <c r="I27" s="21"/>
    </row>
    <row r="28" spans="1:9" ht="12.75">
      <c r="A28" s="12" t="s">
        <v>4</v>
      </c>
      <c r="B28" s="21">
        <v>22423</v>
      </c>
      <c r="C28" s="21">
        <v>22082</v>
      </c>
      <c r="D28" s="22">
        <f t="shared" si="3"/>
        <v>-341</v>
      </c>
      <c r="G28" s="21"/>
      <c r="I28" s="21"/>
    </row>
    <row r="29" spans="1:10" ht="12.75">
      <c r="A29" s="12" t="s">
        <v>5</v>
      </c>
      <c r="B29" s="21">
        <v>28084</v>
      </c>
      <c r="C29" s="21">
        <v>26757</v>
      </c>
      <c r="D29" s="22">
        <f t="shared" si="3"/>
        <v>-1327</v>
      </c>
      <c r="G29" s="21"/>
      <c r="I29" s="21"/>
      <c r="J29" s="29"/>
    </row>
    <row r="30" spans="1:9" ht="12.75">
      <c r="A30" s="12" t="s">
        <v>6</v>
      </c>
      <c r="B30" s="21">
        <v>46107</v>
      </c>
      <c r="C30" s="21">
        <v>43843</v>
      </c>
      <c r="D30" s="22">
        <f t="shared" si="3"/>
        <v>-2264</v>
      </c>
      <c r="G30" s="21"/>
      <c r="I30" s="21"/>
    </row>
    <row r="31" spans="1:10" ht="12.75">
      <c r="A31" s="12" t="s">
        <v>7</v>
      </c>
      <c r="B31" s="21">
        <v>8700</v>
      </c>
      <c r="C31" s="21">
        <v>8450</v>
      </c>
      <c r="D31" s="22">
        <f t="shared" si="3"/>
        <v>-250</v>
      </c>
      <c r="E31" s="21"/>
      <c r="F31" s="21"/>
      <c r="G31" s="21"/>
      <c r="I31" s="21"/>
      <c r="J31" s="29"/>
    </row>
    <row r="32" spans="1:9" ht="12.75">
      <c r="A32" s="12" t="s">
        <v>8</v>
      </c>
      <c r="B32" s="21">
        <v>8898</v>
      </c>
      <c r="C32" s="21">
        <v>8557</v>
      </c>
      <c r="D32" s="22">
        <f t="shared" si="3"/>
        <v>-341</v>
      </c>
      <c r="G32" s="21"/>
      <c r="I32" s="21"/>
    </row>
    <row r="33" spans="1:9" ht="12.75">
      <c r="A33" s="12" t="s">
        <v>9</v>
      </c>
      <c r="B33" s="21">
        <v>2500</v>
      </c>
      <c r="C33" s="21">
        <v>2500</v>
      </c>
      <c r="D33" s="22">
        <f t="shared" si="3"/>
        <v>0</v>
      </c>
      <c r="G33" s="21"/>
      <c r="I33" s="21"/>
    </row>
    <row r="34" spans="1:9" ht="12.75">
      <c r="A34" s="8" t="s">
        <v>10</v>
      </c>
      <c r="B34" s="27">
        <f>SUM(B27:B33)</f>
        <v>123766</v>
      </c>
      <c r="C34" s="27">
        <f>SUM(C27:C33)</f>
        <v>119553</v>
      </c>
      <c r="D34" s="28">
        <f t="shared" si="3"/>
        <v>-4213</v>
      </c>
      <c r="G34" s="21"/>
      <c r="H34" s="21"/>
      <c r="I34" s="21"/>
    </row>
    <row r="35" spans="1:4" ht="12.75">
      <c r="A35" s="19"/>
      <c r="B35" s="30"/>
      <c r="C35" s="30"/>
      <c r="D35" s="31"/>
    </row>
    <row r="36" ht="12.75">
      <c r="A36" s="32" t="s">
        <v>13</v>
      </c>
    </row>
    <row r="37" ht="12.75">
      <c r="A37" s="32" t="s">
        <v>14</v>
      </c>
    </row>
    <row r="38" ht="12.75">
      <c r="A38" s="32"/>
    </row>
    <row r="39" ht="12.75">
      <c r="A39" s="32" t="s">
        <v>15</v>
      </c>
    </row>
    <row r="40" ht="12.75">
      <c r="A40" t="s">
        <v>107</v>
      </c>
    </row>
    <row r="41" ht="12.75">
      <c r="A41" s="32" t="s">
        <v>108</v>
      </c>
    </row>
    <row r="45" ht="12.75">
      <c r="A45" t="s">
        <v>16</v>
      </c>
    </row>
    <row r="46" ht="12.75">
      <c r="A46" t="s">
        <v>17</v>
      </c>
    </row>
    <row r="47" ht="12.75"/>
    <row r="48" spans="1:3" ht="12.75">
      <c r="A48" t="s">
        <v>109</v>
      </c>
      <c r="B48">
        <v>2008</v>
      </c>
      <c r="C48" t="s">
        <v>19</v>
      </c>
    </row>
    <row r="49" ht="13.5" thickBot="1"/>
    <row r="50" spans="1:16" s="39" customFormat="1" ht="12.75">
      <c r="A50" s="33">
        <v>2008</v>
      </c>
      <c r="B50" s="34" t="str">
        <f>A48</f>
        <v>UGE 19</v>
      </c>
      <c r="C50" s="35"/>
      <c r="D50" s="36"/>
      <c r="E50" s="37" t="str">
        <f>B50</f>
        <v>UGE 19</v>
      </c>
      <c r="F50" s="35"/>
      <c r="G50" s="36"/>
      <c r="H50" s="35" t="str">
        <f>B50</f>
        <v>UGE 19</v>
      </c>
      <c r="I50" s="35"/>
      <c r="J50" s="36"/>
      <c r="K50" s="35" t="str">
        <f>B50</f>
        <v>UGE 19</v>
      </c>
      <c r="L50" s="35"/>
      <c r="M50" s="36"/>
      <c r="N50" s="35" t="str">
        <f>B50</f>
        <v>UGE 19</v>
      </c>
      <c r="O50" s="35"/>
      <c r="P50" s="38"/>
    </row>
    <row r="51" spans="1:16" ht="12.75">
      <c r="A51" s="40"/>
      <c r="B51" s="41" t="s">
        <v>6</v>
      </c>
      <c r="C51" s="42"/>
      <c r="D51" s="42"/>
      <c r="E51" s="43" t="s">
        <v>8</v>
      </c>
      <c r="F51" s="42"/>
      <c r="G51" s="42"/>
      <c r="H51" s="43" t="s">
        <v>3</v>
      </c>
      <c r="I51" s="42"/>
      <c r="J51" s="42"/>
      <c r="K51" s="43" t="s">
        <v>20</v>
      </c>
      <c r="L51" s="42"/>
      <c r="M51" s="42"/>
      <c r="N51" s="43" t="s">
        <v>10</v>
      </c>
      <c r="O51" s="42"/>
      <c r="P51" s="44"/>
    </row>
    <row r="52" spans="1:16" ht="13.5" thickBot="1">
      <c r="A52" s="45" t="s">
        <v>21</v>
      </c>
      <c r="B52" s="46" t="s">
        <v>22</v>
      </c>
      <c r="C52" s="47" t="s">
        <v>23</v>
      </c>
      <c r="D52" s="48" t="s">
        <v>24</v>
      </c>
      <c r="E52" s="47" t="s">
        <v>22</v>
      </c>
      <c r="F52" s="47" t="s">
        <v>23</v>
      </c>
      <c r="G52" s="48" t="s">
        <v>24</v>
      </c>
      <c r="H52" s="47" t="s">
        <v>22</v>
      </c>
      <c r="I52" s="47" t="s">
        <v>23</v>
      </c>
      <c r="J52" s="48" t="s">
        <v>24</v>
      </c>
      <c r="K52" s="47" t="s">
        <v>22</v>
      </c>
      <c r="L52" s="47" t="s">
        <v>23</v>
      </c>
      <c r="M52" s="48" t="s">
        <v>24</v>
      </c>
      <c r="N52" s="47" t="s">
        <v>22</v>
      </c>
      <c r="O52" s="47" t="s">
        <v>23</v>
      </c>
      <c r="P52" s="49" t="s">
        <v>24</v>
      </c>
    </row>
    <row r="53" spans="1:16" ht="12.75">
      <c r="A53" s="40" t="s">
        <v>25</v>
      </c>
      <c r="B53" s="50">
        <f>C53/D53*100</f>
        <v>3.7663587025574943</v>
      </c>
      <c r="C53" s="51">
        <v>112.16216216216219</v>
      </c>
      <c r="D53" s="52">
        <v>2978</v>
      </c>
      <c r="E53" s="50">
        <f>F53/G53*100</f>
        <v>2.7480916030534353</v>
      </c>
      <c r="F53" s="51">
        <v>54</v>
      </c>
      <c r="G53" s="52">
        <v>1965</v>
      </c>
      <c r="H53" s="50">
        <f>I53/J53*100</f>
        <v>2.5797373358348965</v>
      </c>
      <c r="I53" s="51">
        <v>55</v>
      </c>
      <c r="J53" s="52">
        <v>2132</v>
      </c>
      <c r="K53" s="50">
        <f>L53/M53*100</f>
        <v>0.900371892738305</v>
      </c>
      <c r="L53" s="51">
        <v>46</v>
      </c>
      <c r="M53" s="53">
        <v>5109</v>
      </c>
      <c r="N53" s="50">
        <f>O53/P53*100</f>
        <v>2.192729499032848</v>
      </c>
      <c r="O53" s="51">
        <f>L53+I53+F53+C53</f>
        <v>267.1621621621622</v>
      </c>
      <c r="P53" s="54">
        <f>M53+J53+G53+D53</f>
        <v>12184</v>
      </c>
    </row>
    <row r="54" spans="1:16" ht="12.75">
      <c r="A54" s="40" t="s">
        <v>26</v>
      </c>
      <c r="B54" s="50">
        <f aca="true" t="shared" si="4" ref="B54:B66">C54/D54*100</f>
        <v>1.9147755837941858</v>
      </c>
      <c r="C54" s="51">
        <v>59.70270270270271</v>
      </c>
      <c r="D54" s="52">
        <v>3118</v>
      </c>
      <c r="E54" s="50">
        <f aca="true" t="shared" si="5" ref="E54:E66">F54/G54*100</f>
        <v>1.6267123287671232</v>
      </c>
      <c r="F54" s="51">
        <v>19</v>
      </c>
      <c r="G54" s="52">
        <v>1168</v>
      </c>
      <c r="H54" s="50">
        <f>I54/J54*100</f>
        <v>0.6751054852320675</v>
      </c>
      <c r="I54" s="51">
        <v>8</v>
      </c>
      <c r="J54" s="52">
        <v>1185</v>
      </c>
      <c r="K54" s="50">
        <f aca="true" t="shared" si="6" ref="K54:K66">L54/M54*100</f>
        <v>0.11148272017837235</v>
      </c>
      <c r="L54" s="51">
        <v>1</v>
      </c>
      <c r="M54" s="52">
        <v>897</v>
      </c>
      <c r="N54" s="50">
        <f aca="true" t="shared" si="7" ref="N54:N67">O54/P54*100</f>
        <v>1.3772409344017384</v>
      </c>
      <c r="O54" s="51">
        <f>L54+I54+F54+C54</f>
        <v>87.70270270270271</v>
      </c>
      <c r="P54" s="54">
        <f>M54+J54+G54+D54</f>
        <v>6368</v>
      </c>
    </row>
    <row r="55" spans="1:16" ht="12.75">
      <c r="A55" s="40" t="s">
        <v>27</v>
      </c>
      <c r="B55" s="50">
        <f t="shared" si="4"/>
        <v>2.626703159693418</v>
      </c>
      <c r="C55" s="51">
        <v>142.91891891891888</v>
      </c>
      <c r="D55" s="52">
        <v>5441</v>
      </c>
      <c r="E55" s="50"/>
      <c r="F55" s="51"/>
      <c r="G55" s="52"/>
      <c r="H55" s="50"/>
      <c r="I55" s="51"/>
      <c r="J55" s="52"/>
      <c r="K55" s="50"/>
      <c r="M55" s="52"/>
      <c r="N55" s="50">
        <f t="shared" si="7"/>
        <v>2.626703159693418</v>
      </c>
      <c r="O55" s="51">
        <f>F55+C55</f>
        <v>142.91891891891888</v>
      </c>
      <c r="P55" s="54">
        <f>G55+D55</f>
        <v>5441</v>
      </c>
    </row>
    <row r="56" spans="1:16" ht="12.75">
      <c r="A56" s="40" t="s">
        <v>28</v>
      </c>
      <c r="B56" s="50"/>
      <c r="C56" s="51"/>
      <c r="D56" s="52"/>
      <c r="E56" s="50"/>
      <c r="F56" s="51"/>
      <c r="G56" s="52"/>
      <c r="H56" s="50"/>
      <c r="I56" s="51"/>
      <c r="J56" s="52"/>
      <c r="K56" s="50">
        <f t="shared" si="6"/>
        <v>0.32292787944025836</v>
      </c>
      <c r="L56">
        <v>6</v>
      </c>
      <c r="M56" s="52">
        <v>1858</v>
      </c>
      <c r="N56" s="50">
        <f t="shared" si="7"/>
        <v>0.32292787944025836</v>
      </c>
      <c r="O56" s="51">
        <f>L56+F56+C56</f>
        <v>6</v>
      </c>
      <c r="P56" s="54">
        <f>M56+G56+D56</f>
        <v>1858</v>
      </c>
    </row>
    <row r="57" spans="1:16" ht="12.75">
      <c r="A57" s="40" t="s">
        <v>29</v>
      </c>
      <c r="B57" s="50"/>
      <c r="C57" s="51"/>
      <c r="D57" s="52"/>
      <c r="E57" s="50">
        <f t="shared" si="5"/>
        <v>2.8017241379310347</v>
      </c>
      <c r="F57" s="51">
        <v>13</v>
      </c>
      <c r="G57" s="52">
        <v>464</v>
      </c>
      <c r="H57" s="50">
        <f>I57/J57*100</f>
        <v>0.641025641025641</v>
      </c>
      <c r="I57" s="51">
        <v>4</v>
      </c>
      <c r="J57" s="52">
        <v>624</v>
      </c>
      <c r="K57" s="50">
        <f t="shared" si="6"/>
        <v>0.4608294930875576</v>
      </c>
      <c r="L57" s="51">
        <v>5</v>
      </c>
      <c r="M57" s="52">
        <v>1085</v>
      </c>
      <c r="N57" s="50">
        <f t="shared" si="7"/>
        <v>1.0124252185918086</v>
      </c>
      <c r="O57" s="51">
        <f aca="true" t="shared" si="8" ref="O57:P67">L57+I57+F57+C57</f>
        <v>22</v>
      </c>
      <c r="P57" s="54">
        <f t="shared" si="8"/>
        <v>2173</v>
      </c>
    </row>
    <row r="58" spans="1:16" ht="12.75">
      <c r="A58" s="40" t="s">
        <v>30</v>
      </c>
      <c r="B58" s="50">
        <f t="shared" si="4"/>
        <v>2.880252515289011</v>
      </c>
      <c r="C58" s="51">
        <v>11.837837837837837</v>
      </c>
      <c r="D58" s="52">
        <v>411</v>
      </c>
      <c r="E58" s="50"/>
      <c r="F58" s="51"/>
      <c r="G58" s="52"/>
      <c r="H58" s="50">
        <f>I58/J58*100</f>
        <v>3.0303030303030303</v>
      </c>
      <c r="I58" s="51">
        <v>2</v>
      </c>
      <c r="J58" s="52">
        <v>66</v>
      </c>
      <c r="K58" s="50">
        <f t="shared" si="6"/>
        <v>0</v>
      </c>
      <c r="L58" s="51">
        <v>0</v>
      </c>
      <c r="M58" s="52">
        <v>212</v>
      </c>
      <c r="N58" s="50">
        <f t="shared" si="7"/>
        <v>2.0083944612246496</v>
      </c>
      <c r="O58" s="51">
        <f t="shared" si="8"/>
        <v>13.837837837837837</v>
      </c>
      <c r="P58" s="54">
        <f t="shared" si="8"/>
        <v>689</v>
      </c>
    </row>
    <row r="59" spans="1:16" ht="12.75">
      <c r="A59" s="40" t="s">
        <v>31</v>
      </c>
      <c r="B59" s="50">
        <f t="shared" si="4"/>
        <v>1.1881410496368947</v>
      </c>
      <c r="C59" s="51">
        <v>42.891891891891895</v>
      </c>
      <c r="D59" s="52">
        <v>3610</v>
      </c>
      <c r="E59" s="50">
        <f t="shared" si="5"/>
        <v>1.56062424969988</v>
      </c>
      <c r="F59" s="51">
        <v>13</v>
      </c>
      <c r="G59" s="52">
        <v>833</v>
      </c>
      <c r="H59" s="50">
        <f>I59/J59*100</f>
        <v>1.0568031704095113</v>
      </c>
      <c r="I59" s="51">
        <v>8</v>
      </c>
      <c r="J59" s="52">
        <v>757</v>
      </c>
      <c r="K59" s="50">
        <f t="shared" si="6"/>
        <v>0.5705394190871369</v>
      </c>
      <c r="L59" s="51">
        <v>11</v>
      </c>
      <c r="M59" s="52">
        <v>1928</v>
      </c>
      <c r="N59" s="50">
        <f t="shared" si="7"/>
        <v>1.0506718840052176</v>
      </c>
      <c r="O59" s="51">
        <f t="shared" si="8"/>
        <v>74.8918918918919</v>
      </c>
      <c r="P59" s="54">
        <f t="shared" si="8"/>
        <v>7128</v>
      </c>
    </row>
    <row r="60" spans="1:16" ht="12.75">
      <c r="A60" s="40" t="s">
        <v>32</v>
      </c>
      <c r="B60" s="50">
        <f t="shared" si="4"/>
        <v>1.2197434594291174</v>
      </c>
      <c r="C60" s="51">
        <v>43.45945945945946</v>
      </c>
      <c r="D60" s="52">
        <v>3563</v>
      </c>
      <c r="E60" s="50"/>
      <c r="F60" s="51"/>
      <c r="G60" s="52"/>
      <c r="H60" s="50">
        <f>I60/J60*100</f>
        <v>0.7481296758104738</v>
      </c>
      <c r="I60" s="51">
        <v>6</v>
      </c>
      <c r="J60" s="52">
        <v>802</v>
      </c>
      <c r="K60" s="50">
        <f t="shared" si="6"/>
        <v>0.46403712296983757</v>
      </c>
      <c r="L60" s="51">
        <v>4</v>
      </c>
      <c r="M60" s="52">
        <v>862</v>
      </c>
      <c r="N60" s="50">
        <f t="shared" si="7"/>
        <v>1.0227560638886448</v>
      </c>
      <c r="O60" s="51">
        <f t="shared" si="8"/>
        <v>53.45945945945946</v>
      </c>
      <c r="P60" s="54">
        <f t="shared" si="8"/>
        <v>5227</v>
      </c>
    </row>
    <row r="61" spans="1:16" ht="12.75">
      <c r="A61" s="40" t="s">
        <v>33</v>
      </c>
      <c r="B61" s="50">
        <f t="shared" si="4"/>
        <v>0.8796036969612098</v>
      </c>
      <c r="C61" s="51">
        <v>27.162162162162158</v>
      </c>
      <c r="D61" s="52">
        <v>3088</v>
      </c>
      <c r="E61" s="50">
        <f t="shared" si="5"/>
        <v>2.6106696935300793</v>
      </c>
      <c r="F61" s="51">
        <v>23</v>
      </c>
      <c r="G61" s="52">
        <v>881</v>
      </c>
      <c r="H61" s="50"/>
      <c r="I61" s="51"/>
      <c r="J61" s="52"/>
      <c r="K61" s="50">
        <f t="shared" si="6"/>
        <v>0.4359197907585004</v>
      </c>
      <c r="L61" s="51">
        <v>5</v>
      </c>
      <c r="M61" s="52">
        <v>1147</v>
      </c>
      <c r="N61" s="50">
        <f t="shared" si="7"/>
        <v>1.0782283456247492</v>
      </c>
      <c r="O61" s="51">
        <f t="shared" si="8"/>
        <v>55.16216216216216</v>
      </c>
      <c r="P61" s="54">
        <f t="shared" si="8"/>
        <v>5116</v>
      </c>
    </row>
    <row r="62" spans="1:16" ht="12.75">
      <c r="A62" s="40" t="s">
        <v>34</v>
      </c>
      <c r="B62" s="50"/>
      <c r="C62" s="51"/>
      <c r="D62" s="52"/>
      <c r="E62" s="50">
        <f t="shared" si="5"/>
        <v>0.20202020202020202</v>
      </c>
      <c r="F62" s="51">
        <v>1</v>
      </c>
      <c r="G62" s="52">
        <v>495</v>
      </c>
      <c r="H62" s="50"/>
      <c r="I62" s="51"/>
      <c r="J62" s="52"/>
      <c r="K62" s="50">
        <f t="shared" si="6"/>
        <v>0.27681660899653976</v>
      </c>
      <c r="L62" s="51">
        <v>4</v>
      </c>
      <c r="M62" s="52">
        <v>1445</v>
      </c>
      <c r="N62" s="50">
        <f t="shared" si="7"/>
        <v>0.25773195876288657</v>
      </c>
      <c r="O62" s="51">
        <f t="shared" si="8"/>
        <v>5</v>
      </c>
      <c r="P62" s="54">
        <f t="shared" si="8"/>
        <v>1940</v>
      </c>
    </row>
    <row r="63" spans="1:16" ht="12.75">
      <c r="A63" s="40" t="s">
        <v>35</v>
      </c>
      <c r="B63" s="50">
        <f t="shared" si="4"/>
        <v>1.83932116135506</v>
      </c>
      <c r="C63" s="51">
        <v>113.94594594594595</v>
      </c>
      <c r="D63" s="52">
        <v>6195</v>
      </c>
      <c r="E63" s="50">
        <f t="shared" si="5"/>
        <v>1.3333333333333335</v>
      </c>
      <c r="F63" s="51">
        <v>7</v>
      </c>
      <c r="G63" s="52">
        <v>525</v>
      </c>
      <c r="H63" s="50"/>
      <c r="I63" s="51"/>
      <c r="J63" s="52"/>
      <c r="K63" s="50">
        <f t="shared" si="6"/>
        <v>0.142721217887726</v>
      </c>
      <c r="L63" s="51">
        <v>3</v>
      </c>
      <c r="M63" s="52">
        <v>2102</v>
      </c>
      <c r="N63" s="50">
        <f t="shared" si="7"/>
        <v>1.4049642478570161</v>
      </c>
      <c r="O63" s="51">
        <f t="shared" si="8"/>
        <v>123.94594594594595</v>
      </c>
      <c r="P63" s="54">
        <f t="shared" si="8"/>
        <v>8822</v>
      </c>
    </row>
    <row r="64" spans="1:16" ht="12.75">
      <c r="A64" s="40" t="s">
        <v>36</v>
      </c>
      <c r="B64" s="50">
        <f t="shared" si="4"/>
        <v>1.4182163518843331</v>
      </c>
      <c r="C64" s="51">
        <v>79.1081081081081</v>
      </c>
      <c r="D64" s="52">
        <v>5578</v>
      </c>
      <c r="E64" s="50">
        <f t="shared" si="5"/>
        <v>0.27100271002710025</v>
      </c>
      <c r="F64" s="51">
        <v>2</v>
      </c>
      <c r="G64" s="52">
        <v>738</v>
      </c>
      <c r="H64" s="50">
        <f>I64/J64*100</f>
        <v>0.3546099290780142</v>
      </c>
      <c r="I64" s="51">
        <v>2</v>
      </c>
      <c r="J64" s="52">
        <v>564</v>
      </c>
      <c r="K64" s="50">
        <f t="shared" si="6"/>
        <v>0.1997602876548142</v>
      </c>
      <c r="L64" s="51">
        <v>5</v>
      </c>
      <c r="M64" s="52">
        <v>2503</v>
      </c>
      <c r="N64" s="50">
        <f t="shared" si="7"/>
        <v>0.9390185240126623</v>
      </c>
      <c r="O64" s="51">
        <f t="shared" si="8"/>
        <v>88.1081081081081</v>
      </c>
      <c r="P64" s="54">
        <f t="shared" si="8"/>
        <v>9383</v>
      </c>
    </row>
    <row r="65" spans="1:16" ht="12.75">
      <c r="A65" s="40" t="s">
        <v>37</v>
      </c>
      <c r="B65" s="50">
        <f t="shared" si="4"/>
        <v>1.6033435056571301</v>
      </c>
      <c r="C65" s="51">
        <v>81.08108108108108</v>
      </c>
      <c r="D65" s="52">
        <v>5057</v>
      </c>
      <c r="E65" s="50">
        <f t="shared" si="5"/>
        <v>1.1363636363636365</v>
      </c>
      <c r="F65" s="51">
        <v>7</v>
      </c>
      <c r="G65" s="52">
        <v>616</v>
      </c>
      <c r="H65" s="50">
        <f>I65/J65*100</f>
        <v>0.4705882352941176</v>
      </c>
      <c r="I65" s="51">
        <v>2</v>
      </c>
      <c r="J65" s="52">
        <v>425</v>
      </c>
      <c r="K65" s="50">
        <f t="shared" si="6"/>
        <v>0.4172461752433936</v>
      </c>
      <c r="L65" s="51">
        <v>3</v>
      </c>
      <c r="M65" s="52">
        <v>719</v>
      </c>
      <c r="N65" s="50">
        <f t="shared" si="7"/>
        <v>1.3654258630054434</v>
      </c>
      <c r="O65" s="51">
        <f t="shared" si="8"/>
        <v>93.08108108108108</v>
      </c>
      <c r="P65" s="54">
        <f t="shared" si="8"/>
        <v>6817</v>
      </c>
    </row>
    <row r="66" spans="1:16" s="39" customFormat="1" ht="13.5" thickBot="1">
      <c r="A66" s="45" t="s">
        <v>38</v>
      </c>
      <c r="B66" s="50">
        <f t="shared" si="4"/>
        <v>2.3477057407115693</v>
      </c>
      <c r="C66" s="51">
        <v>112.78378378378379</v>
      </c>
      <c r="D66" s="52">
        <v>4804</v>
      </c>
      <c r="E66" s="50">
        <f t="shared" si="5"/>
        <v>2.1788990825688073</v>
      </c>
      <c r="F66" s="51">
        <v>19</v>
      </c>
      <c r="G66" s="52">
        <v>872</v>
      </c>
      <c r="H66" s="50">
        <f>I66/J66*100</f>
        <v>1.4475271411338964</v>
      </c>
      <c r="I66" s="51">
        <v>12</v>
      </c>
      <c r="J66" s="52">
        <v>829</v>
      </c>
      <c r="K66" s="50">
        <f t="shared" si="6"/>
        <v>0.3611738148984198</v>
      </c>
      <c r="L66" s="51">
        <v>8</v>
      </c>
      <c r="M66" s="52">
        <v>2215</v>
      </c>
      <c r="N66" s="50">
        <f t="shared" si="7"/>
        <v>1.7406397222910985</v>
      </c>
      <c r="O66" s="51">
        <f t="shared" si="8"/>
        <v>151.7837837837838</v>
      </c>
      <c r="P66" s="54">
        <f t="shared" si="8"/>
        <v>8720</v>
      </c>
    </row>
    <row r="67" spans="1:16" ht="13.5" thickBot="1">
      <c r="A67" s="55" t="s">
        <v>39</v>
      </c>
      <c r="B67" s="56">
        <f>C67/D67*100</f>
        <v>1.8863993204252762</v>
      </c>
      <c r="C67" s="57">
        <f>SUM(C53:C66)</f>
        <v>827.054054054054</v>
      </c>
      <c r="D67" s="58">
        <f>SUM(D53:D66)</f>
        <v>43843</v>
      </c>
      <c r="E67" s="59">
        <f>F67/G67*100</f>
        <v>1.8464415098749563</v>
      </c>
      <c r="F67" s="57">
        <f>SUM(F53:F66)</f>
        <v>158</v>
      </c>
      <c r="G67" s="57">
        <f>SUM(G53:G66)</f>
        <v>8557</v>
      </c>
      <c r="H67" s="59">
        <f>I67/J67*100</f>
        <v>1.3407367280606717</v>
      </c>
      <c r="I67" s="57">
        <f>SUM(I53:I66)</f>
        <v>99</v>
      </c>
      <c r="J67" s="57">
        <f>SUM(J53:J66)</f>
        <v>7384</v>
      </c>
      <c r="K67" s="60">
        <f>L67/M67*100</f>
        <v>0.4573861063309483</v>
      </c>
      <c r="L67" s="57">
        <f>SUM(L53:L66)</f>
        <v>101</v>
      </c>
      <c r="M67" s="58">
        <f>SUM(M53:M66)</f>
        <v>22082</v>
      </c>
      <c r="N67" s="59">
        <f t="shared" si="7"/>
        <v>1.4475533848655777</v>
      </c>
      <c r="O67" s="57">
        <f t="shared" si="8"/>
        <v>1185.054054054054</v>
      </c>
      <c r="P67" s="61">
        <f t="shared" si="8"/>
        <v>81866</v>
      </c>
    </row>
    <row r="68" ht="12.75">
      <c r="A68" t="s">
        <v>40</v>
      </c>
    </row>
    <row r="69" ht="12.75">
      <c r="A69" t="s">
        <v>41</v>
      </c>
    </row>
    <row r="70" ht="12.75">
      <c r="A70" s="62" t="s">
        <v>42</v>
      </c>
    </row>
    <row r="71" ht="12.75"/>
    <row r="72" ht="12.75">
      <c r="A72" t="s">
        <v>15</v>
      </c>
    </row>
    <row r="73" ht="12.75">
      <c r="A73" t="s">
        <v>107</v>
      </c>
    </row>
    <row r="74" ht="12.75">
      <c r="A74" t="s">
        <v>104</v>
      </c>
    </row>
    <row r="77" ht="13.5" thickBot="1"/>
    <row r="78" spans="1:4" ht="12.75">
      <c r="A78" s="34">
        <v>2008</v>
      </c>
      <c r="B78" s="63" t="s">
        <v>110</v>
      </c>
      <c r="C78" s="35"/>
      <c r="D78" s="38"/>
    </row>
    <row r="79" spans="1:4" ht="12.75">
      <c r="A79" s="41"/>
      <c r="B79" s="43" t="s">
        <v>43</v>
      </c>
      <c r="C79" s="42"/>
      <c r="D79" s="44"/>
    </row>
    <row r="80" spans="1:4" ht="13.5" thickBot="1">
      <c r="A80" s="64" t="s">
        <v>44</v>
      </c>
      <c r="B80" s="47" t="s">
        <v>22</v>
      </c>
      <c r="C80" s="47" t="s">
        <v>23</v>
      </c>
      <c r="D80" s="49" t="s">
        <v>24</v>
      </c>
    </row>
    <row r="81" spans="1:6" ht="12.75">
      <c r="A81" s="65" t="s">
        <v>45</v>
      </c>
      <c r="B81" s="50">
        <f aca="true" t="shared" si="9" ref="B81:B86">C81/D81*100</f>
        <v>6.877351392024078</v>
      </c>
      <c r="C81" s="51">
        <v>457</v>
      </c>
      <c r="D81" s="54">
        <v>6645</v>
      </c>
      <c r="E81" s="66"/>
      <c r="F81" s="66"/>
    </row>
    <row r="82" spans="1:6" ht="12.75">
      <c r="A82" s="65" t="s">
        <v>46</v>
      </c>
      <c r="B82" s="50">
        <f t="shared" si="9"/>
        <v>5.768350373874561</v>
      </c>
      <c r="C82" s="51">
        <v>378</v>
      </c>
      <c r="D82" s="54">
        <v>6553</v>
      </c>
      <c r="E82" s="66"/>
      <c r="F82" s="66"/>
    </row>
    <row r="83" spans="1:6" ht="12.75">
      <c r="A83" s="65" t="s">
        <v>47</v>
      </c>
      <c r="B83" s="50">
        <f t="shared" si="9"/>
        <v>3.3516934255244344</v>
      </c>
      <c r="C83" s="51">
        <v>286</v>
      </c>
      <c r="D83" s="54">
        <v>8533</v>
      </c>
      <c r="E83" s="66"/>
      <c r="F83" s="66"/>
    </row>
    <row r="84" spans="1:6" ht="12.75">
      <c r="A84" s="65" t="s">
        <v>48</v>
      </c>
      <c r="B84" s="50">
        <f t="shared" si="9"/>
        <v>3.5148752399232244</v>
      </c>
      <c r="C84" s="51">
        <v>293</v>
      </c>
      <c r="D84" s="54">
        <v>8336</v>
      </c>
      <c r="E84" s="66"/>
      <c r="F84" s="66"/>
    </row>
    <row r="85" spans="1:6" ht="13.5" thickBot="1">
      <c r="A85" s="65" t="s">
        <v>49</v>
      </c>
      <c r="B85" s="50">
        <f t="shared" si="9"/>
        <v>5.311284046692607</v>
      </c>
      <c r="C85" s="51">
        <v>273</v>
      </c>
      <c r="D85" s="54">
        <v>5140</v>
      </c>
      <c r="E85" s="66"/>
      <c r="F85" s="66"/>
    </row>
    <row r="86" spans="1:10" ht="13.5" thickBot="1">
      <c r="A86" s="67" t="s">
        <v>39</v>
      </c>
      <c r="B86" s="59">
        <f t="shared" si="9"/>
        <v>4.791660749282813</v>
      </c>
      <c r="C86" s="57">
        <f>SUM(C81:C85)</f>
        <v>1687</v>
      </c>
      <c r="D86" s="61">
        <f>SUM(D81:D85)</f>
        <v>35207</v>
      </c>
      <c r="E86" s="66"/>
      <c r="F86" s="66"/>
      <c r="G86" s="66"/>
      <c r="J86" s="66"/>
    </row>
    <row r="87" spans="1:8" ht="12.75">
      <c r="A87" t="s">
        <v>50</v>
      </c>
      <c r="H87" s="66"/>
    </row>
  </sheetData>
  <sheetProtection/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87"/>
  <sheetViews>
    <sheetView zoomScalePageLayoutView="0" workbookViewId="0" topLeftCell="A1">
      <selection activeCell="E69" sqref="E69"/>
    </sheetView>
  </sheetViews>
  <sheetFormatPr defaultColWidth="9.140625" defaultRowHeight="12.75"/>
  <cols>
    <col min="1" max="1" width="23.140625" style="4" customWidth="1"/>
    <col min="2" max="2" width="9.7109375" style="4" customWidth="1"/>
    <col min="3" max="3" width="9.28125" style="4" customWidth="1"/>
    <col min="4" max="16384" width="9.140625" style="4" customWidth="1"/>
  </cols>
  <sheetData>
    <row r="1" spans="1:4" ht="15.75">
      <c r="A1" s="1" t="s">
        <v>111</v>
      </c>
      <c r="B1" s="2"/>
      <c r="C1" s="2"/>
      <c r="D1" s="3"/>
    </row>
    <row r="2" spans="1:4" ht="15.75">
      <c r="A2" s="5" t="s">
        <v>55</v>
      </c>
      <c r="B2" s="6"/>
      <c r="C2" s="6"/>
      <c r="D2" s="7"/>
    </row>
    <row r="3" spans="1:4" ht="12.75">
      <c r="A3" s="8" t="s">
        <v>1</v>
      </c>
      <c r="B3" s="9"/>
      <c r="C3" s="10"/>
      <c r="D3" s="11"/>
    </row>
    <row r="4" spans="1:4" ht="12.75">
      <c r="A4" s="12"/>
      <c r="B4" s="10">
        <v>2007</v>
      </c>
      <c r="C4" s="10">
        <v>2008</v>
      </c>
      <c r="D4" s="13" t="s">
        <v>2</v>
      </c>
    </row>
    <row r="5" spans="1:4" ht="12.75">
      <c r="A5" s="12" t="s">
        <v>3</v>
      </c>
      <c r="B5" s="14">
        <f aca="true" t="shared" si="0" ref="B5:C12">B16/B27*100</f>
        <v>1.3888888888888888</v>
      </c>
      <c r="C5" s="14">
        <f t="shared" si="0"/>
        <v>1.1954897432414073</v>
      </c>
      <c r="D5" s="15">
        <f aca="true" t="shared" si="1" ref="D5:D12">C5-B5</f>
        <v>-0.1933991456474815</v>
      </c>
    </row>
    <row r="6" spans="1:4" ht="12.75">
      <c r="A6" s="12" t="s">
        <v>4</v>
      </c>
      <c r="B6" s="14">
        <f t="shared" si="0"/>
        <v>0.6778753957989565</v>
      </c>
      <c r="C6" s="14">
        <f t="shared" si="0"/>
        <v>0.48116205174761684</v>
      </c>
      <c r="D6" s="15">
        <f t="shared" si="1"/>
        <v>-0.19671334405133967</v>
      </c>
    </row>
    <row r="7" spans="1:4" ht="12.75">
      <c r="A7" s="12" t="s">
        <v>5</v>
      </c>
      <c r="B7" s="14">
        <f t="shared" si="0"/>
        <v>4.589802022503917</v>
      </c>
      <c r="C7" s="14">
        <f t="shared" si="0"/>
        <v>4.0624883208132445</v>
      </c>
      <c r="D7" s="15">
        <f t="shared" si="1"/>
        <v>-0.5273137016906722</v>
      </c>
    </row>
    <row r="8" spans="1:4" ht="12.75">
      <c r="A8" s="12" t="s">
        <v>6</v>
      </c>
      <c r="B8" s="14">
        <f t="shared" si="0"/>
        <v>1.6008329537320232</v>
      </c>
      <c r="C8" s="14">
        <f t="shared" si="0"/>
        <v>1.544392736563555</v>
      </c>
      <c r="D8" s="15">
        <f t="shared" si="1"/>
        <v>-0.05644021716846814</v>
      </c>
    </row>
    <row r="9" spans="1:4" ht="12.75">
      <c r="A9" s="12" t="s">
        <v>7</v>
      </c>
      <c r="B9" s="14">
        <f t="shared" si="0"/>
        <v>3.0344827586206895</v>
      </c>
      <c r="C9" s="14">
        <f t="shared" si="0"/>
        <v>4.1301775147929</v>
      </c>
      <c r="D9" s="15">
        <f t="shared" si="1"/>
        <v>1.0956947561722101</v>
      </c>
    </row>
    <row r="10" spans="1:4" ht="12.75">
      <c r="A10" s="12" t="s">
        <v>8</v>
      </c>
      <c r="B10" s="14">
        <f t="shared" si="0"/>
        <v>1.3895164934478084</v>
      </c>
      <c r="C10" s="14">
        <f t="shared" si="0"/>
        <v>1.3114754098360655</v>
      </c>
      <c r="D10" s="15">
        <f t="shared" si="1"/>
        <v>-0.07804108361174289</v>
      </c>
    </row>
    <row r="11" spans="1:4" ht="12.75">
      <c r="A11" s="12" t="s">
        <v>9</v>
      </c>
      <c r="B11" s="14">
        <f t="shared" si="0"/>
        <v>1.6</v>
      </c>
      <c r="C11" s="14">
        <v>1.1</v>
      </c>
      <c r="D11" s="15">
        <f t="shared" si="1"/>
        <v>-0.5</v>
      </c>
    </row>
    <row r="12" spans="1:4" ht="12.75">
      <c r="A12" s="8" t="s">
        <v>10</v>
      </c>
      <c r="B12" s="16">
        <f t="shared" si="0"/>
        <v>2.185651007145397</v>
      </c>
      <c r="C12" s="17">
        <f>C23/C34*100</f>
        <v>2.0477258650417665</v>
      </c>
      <c r="D12" s="18">
        <f t="shared" si="1"/>
        <v>-0.13792514210363072</v>
      </c>
    </row>
    <row r="13" spans="1:4" ht="12.75">
      <c r="A13" s="19"/>
      <c r="B13" s="6"/>
      <c r="C13" s="6"/>
      <c r="D13" s="7"/>
    </row>
    <row r="14" spans="1:4" ht="12.75">
      <c r="A14" s="8" t="s">
        <v>11</v>
      </c>
      <c r="B14" s="10"/>
      <c r="C14" s="10"/>
      <c r="D14" s="11"/>
    </row>
    <row r="15" spans="1:4" ht="12.75">
      <c r="A15" s="12"/>
      <c r="B15" s="10">
        <f>B4</f>
        <v>2007</v>
      </c>
      <c r="C15" s="10">
        <f>C4</f>
        <v>2008</v>
      </c>
      <c r="D15" s="13" t="s">
        <v>2</v>
      </c>
    </row>
    <row r="16" spans="1:4" ht="12.75">
      <c r="A16" s="12" t="s">
        <v>3</v>
      </c>
      <c r="B16" s="20">
        <v>98</v>
      </c>
      <c r="C16" s="21">
        <v>88</v>
      </c>
      <c r="D16" s="22">
        <f>C16-B16</f>
        <v>-10</v>
      </c>
    </row>
    <row r="17" spans="1:4" ht="12.75">
      <c r="A17" s="12" t="s">
        <v>4</v>
      </c>
      <c r="B17" s="20">
        <v>152</v>
      </c>
      <c r="C17" s="21">
        <v>106</v>
      </c>
      <c r="D17" s="22">
        <f aca="true" t="shared" si="2" ref="D17:D23">C17-B17</f>
        <v>-46</v>
      </c>
    </row>
    <row r="18" spans="1:10" ht="12.75">
      <c r="A18" s="12" t="s">
        <v>5</v>
      </c>
      <c r="B18" s="20">
        <v>1289</v>
      </c>
      <c r="C18" s="21">
        <v>1087</v>
      </c>
      <c r="D18" s="22">
        <f t="shared" si="2"/>
        <v>-202</v>
      </c>
      <c r="G18" s="21"/>
      <c r="I18" s="21"/>
      <c r="J18" s="20"/>
    </row>
    <row r="19" spans="1:9" ht="12.75">
      <c r="A19" s="12" t="s">
        <v>6</v>
      </c>
      <c r="B19" s="20">
        <v>738</v>
      </c>
      <c r="C19" s="21">
        <v>677</v>
      </c>
      <c r="D19" s="22">
        <f t="shared" si="2"/>
        <v>-61</v>
      </c>
      <c r="G19" s="21"/>
      <c r="I19" s="21"/>
    </row>
    <row r="20" spans="1:10" ht="12.75">
      <c r="A20" s="12" t="s">
        <v>7</v>
      </c>
      <c r="B20" s="20">
        <v>264</v>
      </c>
      <c r="C20" s="21">
        <v>349</v>
      </c>
      <c r="D20" s="22">
        <f t="shared" si="2"/>
        <v>85</v>
      </c>
      <c r="E20" s="21"/>
      <c r="F20" s="21"/>
      <c r="J20" s="20"/>
    </row>
    <row r="21" spans="1:6" ht="12.75">
      <c r="A21" s="12" t="s">
        <v>8</v>
      </c>
      <c r="B21" s="23">
        <v>123</v>
      </c>
      <c r="C21" s="24">
        <v>112</v>
      </c>
      <c r="D21" s="22">
        <f t="shared" si="2"/>
        <v>-11</v>
      </c>
      <c r="F21" s="21"/>
    </row>
    <row r="22" spans="1:4" ht="12.75">
      <c r="A22" s="12" t="s">
        <v>9</v>
      </c>
      <c r="B22" s="25">
        <v>40</v>
      </c>
      <c r="C22" s="26">
        <f>C11*C33/100</f>
        <v>27.5</v>
      </c>
      <c r="D22" s="22">
        <f t="shared" si="2"/>
        <v>-12.5</v>
      </c>
    </row>
    <row r="23" spans="1:9" ht="12.75">
      <c r="A23" s="8" t="s">
        <v>10</v>
      </c>
      <c r="B23" s="27">
        <f>SUM(B16:B22)</f>
        <v>2704</v>
      </c>
      <c r="C23" s="27">
        <f>SUM(C16:C22)</f>
        <v>2446.5</v>
      </c>
      <c r="D23" s="28">
        <f t="shared" si="2"/>
        <v>-257.5</v>
      </c>
      <c r="G23" s="21"/>
      <c r="I23" s="21"/>
    </row>
    <row r="24" spans="1:4" ht="12.75">
      <c r="A24" s="19"/>
      <c r="B24" s="6"/>
      <c r="C24" s="6"/>
      <c r="D24" s="7"/>
    </row>
    <row r="25" spans="1:4" ht="12.75">
      <c r="A25" s="8" t="s">
        <v>12</v>
      </c>
      <c r="B25" s="10"/>
      <c r="C25" s="10"/>
      <c r="D25" s="11"/>
    </row>
    <row r="26" spans="1:4" ht="12.75">
      <c r="A26" s="12"/>
      <c r="B26" s="10">
        <f>B4</f>
        <v>2007</v>
      </c>
      <c r="C26" s="10">
        <f>C4</f>
        <v>2008</v>
      </c>
      <c r="D26" s="13" t="s">
        <v>2</v>
      </c>
    </row>
    <row r="27" spans="1:9" ht="12.75">
      <c r="A27" s="12" t="s">
        <v>3</v>
      </c>
      <c r="B27" s="21">
        <v>7056</v>
      </c>
      <c r="C27" s="21">
        <v>7361</v>
      </c>
      <c r="D27" s="22">
        <f aca="true" t="shared" si="3" ref="D27:D34">C27-B27</f>
        <v>305</v>
      </c>
      <c r="G27" s="21"/>
      <c r="I27" s="21"/>
    </row>
    <row r="28" spans="1:9" ht="12.75">
      <c r="A28" s="12" t="s">
        <v>4</v>
      </c>
      <c r="B28" s="21">
        <v>22423</v>
      </c>
      <c r="C28" s="21">
        <v>22030</v>
      </c>
      <c r="D28" s="22">
        <f t="shared" si="3"/>
        <v>-393</v>
      </c>
      <c r="G28" s="21"/>
      <c r="I28" s="21"/>
    </row>
    <row r="29" spans="1:10" ht="12.75">
      <c r="A29" s="12" t="s">
        <v>5</v>
      </c>
      <c r="B29" s="21">
        <v>28084</v>
      </c>
      <c r="C29" s="21">
        <v>26757</v>
      </c>
      <c r="D29" s="22">
        <f t="shared" si="3"/>
        <v>-1327</v>
      </c>
      <c r="G29" s="21"/>
      <c r="I29" s="21"/>
      <c r="J29" s="29"/>
    </row>
    <row r="30" spans="1:9" ht="12.75">
      <c r="A30" s="12" t="s">
        <v>6</v>
      </c>
      <c r="B30" s="21">
        <v>46101</v>
      </c>
      <c r="C30" s="21">
        <v>43836</v>
      </c>
      <c r="D30" s="22">
        <f t="shared" si="3"/>
        <v>-2265</v>
      </c>
      <c r="G30" s="21"/>
      <c r="I30" s="21"/>
    </row>
    <row r="31" spans="1:10" ht="12.75">
      <c r="A31" s="12" t="s">
        <v>7</v>
      </c>
      <c r="B31" s="21">
        <v>8700</v>
      </c>
      <c r="C31" s="21">
        <v>8450</v>
      </c>
      <c r="D31" s="22">
        <f t="shared" si="3"/>
        <v>-250</v>
      </c>
      <c r="E31" s="21"/>
      <c r="F31" s="21"/>
      <c r="G31" s="21"/>
      <c r="I31" s="21"/>
      <c r="J31" s="29"/>
    </row>
    <row r="32" spans="1:9" ht="12.75">
      <c r="A32" s="12" t="s">
        <v>8</v>
      </c>
      <c r="B32" s="21">
        <v>8852</v>
      </c>
      <c r="C32" s="21">
        <v>8540</v>
      </c>
      <c r="D32" s="22">
        <f t="shared" si="3"/>
        <v>-312</v>
      </c>
      <c r="G32" s="21"/>
      <c r="I32" s="21"/>
    </row>
    <row r="33" spans="1:9" ht="12.75">
      <c r="A33" s="12" t="s">
        <v>9</v>
      </c>
      <c r="B33" s="21">
        <v>2500</v>
      </c>
      <c r="C33" s="21">
        <v>2500</v>
      </c>
      <c r="D33" s="22">
        <f t="shared" si="3"/>
        <v>0</v>
      </c>
      <c r="G33" s="21"/>
      <c r="I33" s="21"/>
    </row>
    <row r="34" spans="1:9" ht="12.75">
      <c r="A34" s="8" t="s">
        <v>10</v>
      </c>
      <c r="B34" s="27">
        <f>SUM(B27:B33)</f>
        <v>123716</v>
      </c>
      <c r="C34" s="27">
        <f>SUM(C27:C33)</f>
        <v>119474</v>
      </c>
      <c r="D34" s="28">
        <f t="shared" si="3"/>
        <v>-4242</v>
      </c>
      <c r="G34" s="21"/>
      <c r="H34" s="21"/>
      <c r="I34" s="21"/>
    </row>
    <row r="35" spans="1:4" ht="12.75">
      <c r="A35" s="19"/>
      <c r="B35" s="30"/>
      <c r="C35" s="30"/>
      <c r="D35" s="31"/>
    </row>
    <row r="36" ht="12.75">
      <c r="A36" s="32" t="s">
        <v>13</v>
      </c>
    </row>
    <row r="37" ht="12.75">
      <c r="A37" s="32" t="s">
        <v>14</v>
      </c>
    </row>
    <row r="38" ht="12.75">
      <c r="A38" s="32"/>
    </row>
    <row r="39" ht="12.75">
      <c r="A39" s="32" t="s">
        <v>15</v>
      </c>
    </row>
    <row r="40" ht="12.75">
      <c r="A40" t="s">
        <v>112</v>
      </c>
    </row>
    <row r="41" ht="12.75">
      <c r="A41" s="32" t="s">
        <v>113</v>
      </c>
    </row>
    <row r="45" ht="12.75">
      <c r="A45" t="s">
        <v>16</v>
      </c>
    </row>
    <row r="46" ht="12.75">
      <c r="A46" t="s">
        <v>17</v>
      </c>
    </row>
    <row r="47" ht="12.75"/>
    <row r="48" spans="1:3" ht="12.75">
      <c r="A48" t="s">
        <v>114</v>
      </c>
      <c r="B48">
        <v>2008</v>
      </c>
      <c r="C48" t="s">
        <v>19</v>
      </c>
    </row>
    <row r="49" ht="13.5" thickBot="1"/>
    <row r="50" spans="1:16" s="39" customFormat="1" ht="12.75">
      <c r="A50" s="33">
        <v>2008</v>
      </c>
      <c r="B50" s="34" t="str">
        <f>A48</f>
        <v>UGE 21</v>
      </c>
      <c r="C50" s="35"/>
      <c r="D50" s="36"/>
      <c r="E50" s="37" t="str">
        <f>B50</f>
        <v>UGE 21</v>
      </c>
      <c r="F50" s="35"/>
      <c r="G50" s="36"/>
      <c r="H50" s="35" t="str">
        <f>B50</f>
        <v>UGE 21</v>
      </c>
      <c r="I50" s="35"/>
      <c r="J50" s="36"/>
      <c r="K50" s="35" t="str">
        <f>B50</f>
        <v>UGE 21</v>
      </c>
      <c r="L50" s="35"/>
      <c r="M50" s="36"/>
      <c r="N50" s="35" t="str">
        <f>B50</f>
        <v>UGE 21</v>
      </c>
      <c r="O50" s="35"/>
      <c r="P50" s="38"/>
    </row>
    <row r="51" spans="1:16" ht="12.75">
      <c r="A51" s="40"/>
      <c r="B51" s="41" t="s">
        <v>6</v>
      </c>
      <c r="C51" s="42"/>
      <c r="D51" s="42"/>
      <c r="E51" s="43" t="s">
        <v>8</v>
      </c>
      <c r="F51" s="42"/>
      <c r="G51" s="42"/>
      <c r="H51" s="43" t="s">
        <v>3</v>
      </c>
      <c r="I51" s="42"/>
      <c r="J51" s="42"/>
      <c r="K51" s="43" t="s">
        <v>20</v>
      </c>
      <c r="L51" s="42"/>
      <c r="M51" s="42"/>
      <c r="N51" s="43" t="s">
        <v>10</v>
      </c>
      <c r="O51" s="42"/>
      <c r="P51" s="44"/>
    </row>
    <row r="52" spans="1:16" ht="13.5" thickBot="1">
      <c r="A52" s="45" t="s">
        <v>21</v>
      </c>
      <c r="B52" s="46" t="s">
        <v>22</v>
      </c>
      <c r="C52" s="47" t="s">
        <v>23</v>
      </c>
      <c r="D52" s="48" t="s">
        <v>24</v>
      </c>
      <c r="E52" s="47" t="s">
        <v>22</v>
      </c>
      <c r="F52" s="47" t="s">
        <v>23</v>
      </c>
      <c r="G52" s="48" t="s">
        <v>24</v>
      </c>
      <c r="H52" s="47" t="s">
        <v>22</v>
      </c>
      <c r="I52" s="47" t="s">
        <v>23</v>
      </c>
      <c r="J52" s="48" t="s">
        <v>24</v>
      </c>
      <c r="K52" s="47" t="s">
        <v>22</v>
      </c>
      <c r="L52" s="47" t="s">
        <v>23</v>
      </c>
      <c r="M52" s="48" t="s">
        <v>24</v>
      </c>
      <c r="N52" s="47" t="s">
        <v>22</v>
      </c>
      <c r="O52" s="47" t="s">
        <v>23</v>
      </c>
      <c r="P52" s="49" t="s">
        <v>24</v>
      </c>
    </row>
    <row r="53" spans="1:16" ht="12.75">
      <c r="A53" s="40" t="s">
        <v>25</v>
      </c>
      <c r="B53" s="50">
        <f>C53/D53*100</f>
        <v>3.7714658358089994</v>
      </c>
      <c r="C53" s="51">
        <v>112.54054054054055</v>
      </c>
      <c r="D53" s="52">
        <v>2984</v>
      </c>
      <c r="E53" s="50">
        <f>F53/G53*100</f>
        <v>1.8395503321410323</v>
      </c>
      <c r="F53" s="51">
        <v>36</v>
      </c>
      <c r="G53" s="52">
        <v>1957</v>
      </c>
      <c r="H53" s="50">
        <f>I53/J53*100</f>
        <v>2.220122815304676</v>
      </c>
      <c r="I53" s="51">
        <v>47</v>
      </c>
      <c r="J53" s="52">
        <v>2117</v>
      </c>
      <c r="K53" s="50">
        <f>L53/M53*100</f>
        <v>1.1187438665358196</v>
      </c>
      <c r="L53" s="51">
        <v>57</v>
      </c>
      <c r="M53" s="53">
        <v>5095</v>
      </c>
      <c r="N53" s="50">
        <f>O53/P53*100</f>
        <v>2.0780098785529546</v>
      </c>
      <c r="O53" s="51">
        <f>L53+I53+F53+C53</f>
        <v>252.54054054054055</v>
      </c>
      <c r="P53" s="54">
        <f>M53+J53+G53+D53</f>
        <v>12153</v>
      </c>
    </row>
    <row r="54" spans="1:16" ht="12.75">
      <c r="A54" s="40" t="s">
        <v>26</v>
      </c>
      <c r="B54" s="50">
        <f aca="true" t="shared" si="4" ref="B54:B66">C54/D54*100</f>
        <v>2.2391099018223097</v>
      </c>
      <c r="C54" s="51">
        <v>69.83783783783784</v>
      </c>
      <c r="D54" s="52">
        <v>3119</v>
      </c>
      <c r="E54" s="50">
        <f aca="true" t="shared" si="5" ref="E54:E66">F54/G54*100</f>
        <v>1.5463917525773196</v>
      </c>
      <c r="F54" s="51">
        <v>18</v>
      </c>
      <c r="G54" s="52">
        <v>1164</v>
      </c>
      <c r="H54" s="50">
        <f>I54/J54*100</f>
        <v>0.8460236886632826</v>
      </c>
      <c r="I54" s="51">
        <v>10</v>
      </c>
      <c r="J54" s="52">
        <v>1182</v>
      </c>
      <c r="K54" s="50">
        <f aca="true" t="shared" si="6" ref="K54:K66">L54/M54*100</f>
        <v>0</v>
      </c>
      <c r="L54" s="51">
        <v>0</v>
      </c>
      <c r="M54" s="52">
        <v>899</v>
      </c>
      <c r="N54" s="50">
        <f aca="true" t="shared" si="7" ref="N54:N67">O54/P54*100</f>
        <v>1.537363888086704</v>
      </c>
      <c r="O54" s="51">
        <f>L54+I54+F54+C54</f>
        <v>97.83783783783784</v>
      </c>
      <c r="P54" s="54">
        <f>M54+J54+G54+D54</f>
        <v>6364</v>
      </c>
    </row>
    <row r="55" spans="1:16" ht="12.75">
      <c r="A55" s="40" t="s">
        <v>27</v>
      </c>
      <c r="B55" s="50">
        <f t="shared" si="4"/>
        <v>2.1816518505260225</v>
      </c>
      <c r="C55" s="51">
        <v>118.5945945945946</v>
      </c>
      <c r="D55" s="52">
        <v>5436</v>
      </c>
      <c r="E55" s="50"/>
      <c r="F55" s="51"/>
      <c r="G55" s="52"/>
      <c r="H55" s="50"/>
      <c r="I55" s="51"/>
      <c r="J55" s="52"/>
      <c r="K55" s="50"/>
      <c r="M55" s="52"/>
      <c r="N55" s="50">
        <f t="shared" si="7"/>
        <v>2.1816518505260225</v>
      </c>
      <c r="O55" s="51">
        <f>F55+C55</f>
        <v>118.5945945945946</v>
      </c>
      <c r="P55" s="54">
        <f>G55+D55</f>
        <v>5436</v>
      </c>
    </row>
    <row r="56" spans="1:16" ht="12.75">
      <c r="A56" s="40" t="s">
        <v>28</v>
      </c>
      <c r="B56" s="50"/>
      <c r="C56" s="51"/>
      <c r="D56" s="52"/>
      <c r="E56" s="50"/>
      <c r="F56" s="51"/>
      <c r="G56" s="52"/>
      <c r="H56" s="50"/>
      <c r="I56" s="51"/>
      <c r="J56" s="52"/>
      <c r="K56" s="50">
        <f t="shared" si="6"/>
        <v>0.4326663061114116</v>
      </c>
      <c r="L56">
        <v>8</v>
      </c>
      <c r="M56" s="52">
        <v>1849</v>
      </c>
      <c r="N56" s="50">
        <f t="shared" si="7"/>
        <v>0.4326663061114116</v>
      </c>
      <c r="O56" s="51">
        <f>L56+F56+C56</f>
        <v>8</v>
      </c>
      <c r="P56" s="54">
        <f>M56+G56+D56</f>
        <v>1849</v>
      </c>
    </row>
    <row r="57" spans="1:16" ht="12.75">
      <c r="A57" s="40" t="s">
        <v>29</v>
      </c>
      <c r="B57" s="50"/>
      <c r="C57" s="51"/>
      <c r="D57" s="52"/>
      <c r="E57" s="50">
        <f t="shared" si="5"/>
        <v>1.7130620985010707</v>
      </c>
      <c r="F57" s="51">
        <v>8</v>
      </c>
      <c r="G57" s="52">
        <v>467</v>
      </c>
      <c r="H57" s="50">
        <f>I57/J57*100</f>
        <v>0.3205128205128205</v>
      </c>
      <c r="I57" s="51">
        <v>2</v>
      </c>
      <c r="J57" s="52">
        <v>624</v>
      </c>
      <c r="K57" s="50">
        <f t="shared" si="6"/>
        <v>0.3710575139146568</v>
      </c>
      <c r="L57" s="51">
        <v>4</v>
      </c>
      <c r="M57" s="52">
        <v>1078</v>
      </c>
      <c r="N57" s="50">
        <f t="shared" si="7"/>
        <v>0.6454587367450437</v>
      </c>
      <c r="O57" s="51">
        <f aca="true" t="shared" si="8" ref="O57:P67">L57+I57+F57+C57</f>
        <v>14</v>
      </c>
      <c r="P57" s="54">
        <f t="shared" si="8"/>
        <v>2169</v>
      </c>
    </row>
    <row r="58" spans="1:16" ht="12.75">
      <c r="A58" s="40" t="s">
        <v>30</v>
      </c>
      <c r="B58" s="50">
        <f t="shared" si="4"/>
        <v>2.0535241123476418</v>
      </c>
      <c r="C58" s="51">
        <v>8.378378378378379</v>
      </c>
      <c r="D58" s="52">
        <v>408</v>
      </c>
      <c r="E58" s="50"/>
      <c r="F58" s="51"/>
      <c r="G58" s="52"/>
      <c r="H58" s="50">
        <f>I58/J58*100</f>
        <v>3.0303030303030303</v>
      </c>
      <c r="I58" s="51">
        <v>2</v>
      </c>
      <c r="J58" s="52">
        <v>66</v>
      </c>
      <c r="K58" s="50">
        <f t="shared" si="6"/>
        <v>0</v>
      </c>
      <c r="L58" s="51">
        <v>0</v>
      </c>
      <c r="M58" s="52">
        <v>212</v>
      </c>
      <c r="N58" s="50">
        <f t="shared" si="7"/>
        <v>1.5128831455362068</v>
      </c>
      <c r="O58" s="51">
        <f t="shared" si="8"/>
        <v>10.378378378378379</v>
      </c>
      <c r="P58" s="54">
        <f t="shared" si="8"/>
        <v>686</v>
      </c>
    </row>
    <row r="59" spans="1:16" ht="12.75">
      <c r="A59" s="40" t="s">
        <v>31</v>
      </c>
      <c r="B59" s="50">
        <f t="shared" si="4"/>
        <v>1.1314856638597648</v>
      </c>
      <c r="C59" s="51">
        <v>40.8918918918919</v>
      </c>
      <c r="D59" s="52">
        <v>3614</v>
      </c>
      <c r="E59" s="50">
        <f t="shared" si="5"/>
        <v>1.0856453558504222</v>
      </c>
      <c r="F59" s="51">
        <v>9</v>
      </c>
      <c r="G59" s="52">
        <v>829</v>
      </c>
      <c r="H59" s="50">
        <f>I59/J59*100</f>
        <v>1.0540184453227932</v>
      </c>
      <c r="I59" s="51">
        <v>8</v>
      </c>
      <c r="J59" s="52">
        <v>759</v>
      </c>
      <c r="K59" s="50">
        <f t="shared" si="6"/>
        <v>0.4149377593360996</v>
      </c>
      <c r="L59" s="51">
        <v>8</v>
      </c>
      <c r="M59" s="52">
        <v>1928</v>
      </c>
      <c r="N59" s="50">
        <f t="shared" si="7"/>
        <v>0.924149956408021</v>
      </c>
      <c r="O59" s="51">
        <f t="shared" si="8"/>
        <v>65.8918918918919</v>
      </c>
      <c r="P59" s="54">
        <f t="shared" si="8"/>
        <v>7130</v>
      </c>
    </row>
    <row r="60" spans="1:16" ht="12.75">
      <c r="A60" s="40" t="s">
        <v>32</v>
      </c>
      <c r="B60" s="50">
        <f t="shared" si="4"/>
        <v>1.058040654226857</v>
      </c>
      <c r="C60" s="51">
        <v>37.729729729729726</v>
      </c>
      <c r="D60" s="52">
        <v>3566</v>
      </c>
      <c r="E60" s="50"/>
      <c r="F60" s="51"/>
      <c r="G60" s="52"/>
      <c r="H60" s="50">
        <f>I60/J60*100</f>
        <v>0.37688442211055273</v>
      </c>
      <c r="I60" s="51">
        <v>3</v>
      </c>
      <c r="J60" s="52">
        <v>796</v>
      </c>
      <c r="K60" s="50">
        <f t="shared" si="6"/>
        <v>0.46565774155995343</v>
      </c>
      <c r="L60" s="51">
        <v>4</v>
      </c>
      <c r="M60" s="52">
        <v>859</v>
      </c>
      <c r="N60" s="50">
        <f t="shared" si="7"/>
        <v>0.856727250138474</v>
      </c>
      <c r="O60" s="51">
        <f t="shared" si="8"/>
        <v>44.729729729729726</v>
      </c>
      <c r="P60" s="54">
        <f t="shared" si="8"/>
        <v>5221</v>
      </c>
    </row>
    <row r="61" spans="1:16" ht="12.75">
      <c r="A61" s="40" t="s">
        <v>33</v>
      </c>
      <c r="B61" s="50">
        <f t="shared" si="4"/>
        <v>0.6874989052565204</v>
      </c>
      <c r="C61" s="51">
        <v>21.216216216216218</v>
      </c>
      <c r="D61" s="52">
        <v>3086</v>
      </c>
      <c r="E61" s="50">
        <f t="shared" si="5"/>
        <v>1.1363636363636365</v>
      </c>
      <c r="F61" s="51">
        <v>10</v>
      </c>
      <c r="G61" s="52">
        <v>880</v>
      </c>
      <c r="H61" s="50"/>
      <c r="I61" s="51"/>
      <c r="J61" s="52"/>
      <c r="K61" s="50">
        <f t="shared" si="6"/>
        <v>0.08680555555555555</v>
      </c>
      <c r="L61" s="51">
        <v>1</v>
      </c>
      <c r="M61" s="52">
        <v>1152</v>
      </c>
      <c r="N61" s="50">
        <f t="shared" si="7"/>
        <v>0.6294688592461161</v>
      </c>
      <c r="O61" s="51">
        <f t="shared" si="8"/>
        <v>32.21621621621622</v>
      </c>
      <c r="P61" s="54">
        <f t="shared" si="8"/>
        <v>5118</v>
      </c>
    </row>
    <row r="62" spans="1:16" ht="12.75">
      <c r="A62" s="40" t="s">
        <v>34</v>
      </c>
      <c r="B62" s="50"/>
      <c r="C62" s="51"/>
      <c r="D62" s="52"/>
      <c r="E62" s="50">
        <f t="shared" si="5"/>
        <v>0.4024144869215292</v>
      </c>
      <c r="F62" s="51">
        <v>2</v>
      </c>
      <c r="G62" s="52">
        <v>497</v>
      </c>
      <c r="H62" s="50"/>
      <c r="I62" s="51"/>
      <c r="J62" s="52"/>
      <c r="K62" s="50">
        <f t="shared" si="6"/>
        <v>0.2081887578070784</v>
      </c>
      <c r="L62" s="51">
        <v>3</v>
      </c>
      <c r="M62" s="52">
        <v>1441</v>
      </c>
      <c r="N62" s="50">
        <f t="shared" si="7"/>
        <v>0.2579979360165119</v>
      </c>
      <c r="O62" s="51">
        <f t="shared" si="8"/>
        <v>5</v>
      </c>
      <c r="P62" s="54">
        <f t="shared" si="8"/>
        <v>1938</v>
      </c>
    </row>
    <row r="63" spans="1:16" ht="12.75">
      <c r="A63" s="40" t="s">
        <v>35</v>
      </c>
      <c r="B63" s="50">
        <f t="shared" si="4"/>
        <v>1.470511208883302</v>
      </c>
      <c r="C63" s="51">
        <v>91.05405405405405</v>
      </c>
      <c r="D63" s="52">
        <v>6192</v>
      </c>
      <c r="E63" s="50">
        <f t="shared" si="5"/>
        <v>1.3409961685823755</v>
      </c>
      <c r="F63" s="51">
        <v>7</v>
      </c>
      <c r="G63" s="52">
        <v>522</v>
      </c>
      <c r="H63" s="50"/>
      <c r="I63" s="51"/>
      <c r="J63" s="52"/>
      <c r="K63" s="50">
        <f t="shared" si="6"/>
        <v>0.14354066985645933</v>
      </c>
      <c r="L63" s="51">
        <v>3</v>
      </c>
      <c r="M63" s="52">
        <v>2090</v>
      </c>
      <c r="N63" s="50">
        <f t="shared" si="7"/>
        <v>1.1478197870746711</v>
      </c>
      <c r="O63" s="51">
        <f t="shared" si="8"/>
        <v>101.05405405405405</v>
      </c>
      <c r="P63" s="54">
        <f t="shared" si="8"/>
        <v>8804</v>
      </c>
    </row>
    <row r="64" spans="1:16" ht="12.75">
      <c r="A64" s="40" t="s">
        <v>36</v>
      </c>
      <c r="B64" s="50">
        <f t="shared" si="4"/>
        <v>0.9568032882236612</v>
      </c>
      <c r="C64" s="51">
        <v>53.35135135135135</v>
      </c>
      <c r="D64" s="52">
        <v>5576</v>
      </c>
      <c r="E64" s="50">
        <f t="shared" si="5"/>
        <v>0.2724795640326975</v>
      </c>
      <c r="F64" s="51">
        <v>2</v>
      </c>
      <c r="G64" s="52">
        <v>734</v>
      </c>
      <c r="H64" s="50">
        <f>I64/J64*100</f>
        <v>0</v>
      </c>
      <c r="I64" s="51">
        <v>0</v>
      </c>
      <c r="J64" s="52">
        <v>565</v>
      </c>
      <c r="K64" s="50">
        <f t="shared" si="6"/>
        <v>0.16012810248198558</v>
      </c>
      <c r="L64" s="51">
        <v>4</v>
      </c>
      <c r="M64" s="52">
        <v>2498</v>
      </c>
      <c r="N64" s="50">
        <f t="shared" si="7"/>
        <v>0.6332161671967497</v>
      </c>
      <c r="O64" s="51">
        <f t="shared" si="8"/>
        <v>59.35135135135135</v>
      </c>
      <c r="P64" s="54">
        <f t="shared" si="8"/>
        <v>9373</v>
      </c>
    </row>
    <row r="65" spans="1:16" ht="12.75">
      <c r="A65" s="40" t="s">
        <v>37</v>
      </c>
      <c r="B65" s="50">
        <f t="shared" si="4"/>
        <v>0.9192611685686479</v>
      </c>
      <c r="C65" s="51">
        <v>46.45945945945947</v>
      </c>
      <c r="D65" s="52">
        <v>5054</v>
      </c>
      <c r="E65" s="50">
        <f t="shared" si="5"/>
        <v>0.974025974025974</v>
      </c>
      <c r="F65" s="51">
        <v>6</v>
      </c>
      <c r="G65" s="52">
        <v>616</v>
      </c>
      <c r="H65" s="50">
        <f>I65/J65*100</f>
        <v>0.7058823529411765</v>
      </c>
      <c r="I65" s="51">
        <v>3</v>
      </c>
      <c r="J65" s="52">
        <v>425</v>
      </c>
      <c r="K65" s="50">
        <f t="shared" si="6"/>
        <v>0.41379310344827586</v>
      </c>
      <c r="L65" s="51">
        <v>3</v>
      </c>
      <c r="M65" s="52">
        <v>725</v>
      </c>
      <c r="N65" s="50">
        <f t="shared" si="7"/>
        <v>0.8571768249187605</v>
      </c>
      <c r="O65" s="51">
        <f t="shared" si="8"/>
        <v>58.45945945945947</v>
      </c>
      <c r="P65" s="54">
        <f t="shared" si="8"/>
        <v>6820</v>
      </c>
    </row>
    <row r="66" spans="1:16" s="39" customFormat="1" ht="13.5" thickBot="1">
      <c r="A66" s="45" t="s">
        <v>38</v>
      </c>
      <c r="B66" s="50">
        <f t="shared" si="4"/>
        <v>1.6043954806712568</v>
      </c>
      <c r="C66" s="51">
        <v>77.02702702702703</v>
      </c>
      <c r="D66" s="52">
        <v>4801</v>
      </c>
      <c r="E66" s="50">
        <f t="shared" si="5"/>
        <v>1.6018306636155606</v>
      </c>
      <c r="F66" s="51">
        <v>14</v>
      </c>
      <c r="G66" s="52">
        <v>874</v>
      </c>
      <c r="H66" s="50">
        <f>I66/J66*100</f>
        <v>1.5719467956469164</v>
      </c>
      <c r="I66" s="51">
        <v>13</v>
      </c>
      <c r="J66" s="52">
        <v>827</v>
      </c>
      <c r="K66" s="50">
        <f t="shared" si="6"/>
        <v>0.49909255898366606</v>
      </c>
      <c r="L66" s="51">
        <v>11</v>
      </c>
      <c r="M66" s="52">
        <v>2204</v>
      </c>
      <c r="N66" s="50">
        <f t="shared" si="7"/>
        <v>1.3212385369518382</v>
      </c>
      <c r="O66" s="51">
        <f t="shared" si="8"/>
        <v>115.02702702702703</v>
      </c>
      <c r="P66" s="54">
        <f t="shared" si="8"/>
        <v>8706</v>
      </c>
    </row>
    <row r="67" spans="1:16" ht="13.5" thickBot="1">
      <c r="A67" s="55" t="s">
        <v>39</v>
      </c>
      <c r="B67" s="56">
        <f>C67/D67*100</f>
        <v>1.544577701161331</v>
      </c>
      <c r="C67" s="57">
        <f>SUM(C53:C66)</f>
        <v>677.081081081081</v>
      </c>
      <c r="D67" s="58">
        <f>SUM(D53:D66)</f>
        <v>43836</v>
      </c>
      <c r="E67" s="59">
        <f>F67/G67*100</f>
        <v>1.3114754098360655</v>
      </c>
      <c r="F67" s="57">
        <f>SUM(F53:F66)</f>
        <v>112</v>
      </c>
      <c r="G67" s="57">
        <f>SUM(G53:G66)</f>
        <v>8540</v>
      </c>
      <c r="H67" s="59">
        <f>I67/J67*100</f>
        <v>1.1954897432414073</v>
      </c>
      <c r="I67" s="57">
        <f>SUM(I53:I66)</f>
        <v>88</v>
      </c>
      <c r="J67" s="57">
        <f>SUM(J53:J66)</f>
        <v>7361</v>
      </c>
      <c r="K67" s="60">
        <f>L67/M67*100</f>
        <v>0.48116205174761684</v>
      </c>
      <c r="L67" s="57">
        <f>SUM(L53:L66)</f>
        <v>106</v>
      </c>
      <c r="M67" s="58">
        <f>SUM(M53:M66)</f>
        <v>22030</v>
      </c>
      <c r="N67" s="59">
        <f t="shared" si="7"/>
        <v>1.2022956462644845</v>
      </c>
      <c r="O67" s="57">
        <f t="shared" si="8"/>
        <v>983.081081081081</v>
      </c>
      <c r="P67" s="61">
        <f t="shared" si="8"/>
        <v>81767</v>
      </c>
    </row>
    <row r="68" ht="12.75">
      <c r="A68" t="s">
        <v>40</v>
      </c>
    </row>
    <row r="69" ht="12.75">
      <c r="A69" t="s">
        <v>41</v>
      </c>
    </row>
    <row r="70" ht="12.75">
      <c r="A70" s="62" t="s">
        <v>42</v>
      </c>
    </row>
    <row r="71" ht="12.75"/>
    <row r="72" ht="12.75">
      <c r="A72" t="s">
        <v>15</v>
      </c>
    </row>
    <row r="73" ht="12.75">
      <c r="A73" t="s">
        <v>112</v>
      </c>
    </row>
    <row r="74" ht="12.75">
      <c r="A74" t="s">
        <v>113</v>
      </c>
    </row>
    <row r="77" ht="13.5" thickBot="1"/>
    <row r="78" spans="1:4" ht="12.75">
      <c r="A78" s="34">
        <v>2008</v>
      </c>
      <c r="B78" s="63" t="s">
        <v>115</v>
      </c>
      <c r="C78" s="35"/>
      <c r="D78" s="38"/>
    </row>
    <row r="79" spans="1:4" ht="12.75">
      <c r="A79" s="41"/>
      <c r="B79" s="43" t="s">
        <v>43</v>
      </c>
      <c r="C79" s="42"/>
      <c r="D79" s="44"/>
    </row>
    <row r="80" spans="1:4" ht="13.5" thickBot="1">
      <c r="A80" s="64" t="s">
        <v>44</v>
      </c>
      <c r="B80" s="47" t="s">
        <v>22</v>
      </c>
      <c r="C80" s="47" t="s">
        <v>23</v>
      </c>
      <c r="D80" s="49" t="s">
        <v>24</v>
      </c>
    </row>
    <row r="81" spans="1:6" ht="12.75">
      <c r="A81" s="65" t="s">
        <v>45</v>
      </c>
      <c r="B81" s="50">
        <f aca="true" t="shared" si="9" ref="B81:B86">C81/D81*100</f>
        <v>6.651617757712566</v>
      </c>
      <c r="C81" s="51">
        <v>442</v>
      </c>
      <c r="D81" s="54">
        <v>6645</v>
      </c>
      <c r="E81" s="66"/>
      <c r="F81" s="66"/>
    </row>
    <row r="82" spans="1:6" ht="12.75">
      <c r="A82" s="65" t="s">
        <v>46</v>
      </c>
      <c r="B82" s="50">
        <f t="shared" si="9"/>
        <v>4.71539752784984</v>
      </c>
      <c r="C82" s="51">
        <v>309</v>
      </c>
      <c r="D82" s="54">
        <v>6553</v>
      </c>
      <c r="E82" s="66"/>
      <c r="F82" s="66"/>
    </row>
    <row r="83" spans="1:6" ht="12.75">
      <c r="A83" s="65" t="s">
        <v>47</v>
      </c>
      <c r="B83" s="50">
        <f t="shared" si="9"/>
        <v>2.8008906597913983</v>
      </c>
      <c r="C83" s="51">
        <v>239</v>
      </c>
      <c r="D83" s="54">
        <v>8533</v>
      </c>
      <c r="E83" s="66"/>
      <c r="F83" s="66"/>
    </row>
    <row r="84" spans="1:6" ht="12.75">
      <c r="A84" s="65" t="s">
        <v>48</v>
      </c>
      <c r="B84" s="50">
        <f t="shared" si="9"/>
        <v>2.7231285988483687</v>
      </c>
      <c r="C84" s="51">
        <v>227</v>
      </c>
      <c r="D84" s="54">
        <v>8336</v>
      </c>
      <c r="E84" s="66"/>
      <c r="F84" s="66"/>
    </row>
    <row r="85" spans="1:6" ht="13.5" thickBot="1">
      <c r="A85" s="65" t="s">
        <v>49</v>
      </c>
      <c r="B85" s="50">
        <f t="shared" si="9"/>
        <v>4.260700389105058</v>
      </c>
      <c r="C85" s="51">
        <v>219</v>
      </c>
      <c r="D85" s="54">
        <v>5140</v>
      </c>
      <c r="E85" s="66"/>
      <c r="F85" s="66"/>
    </row>
    <row r="86" spans="1:10" ht="13.5" thickBot="1">
      <c r="A86" s="67" t="s">
        <v>39</v>
      </c>
      <c r="B86" s="59">
        <f t="shared" si="9"/>
        <v>4.078734342602323</v>
      </c>
      <c r="C86" s="57">
        <f>SUM(C81:C85)</f>
        <v>1436</v>
      </c>
      <c r="D86" s="61">
        <f>SUM(D81:D85)</f>
        <v>35207</v>
      </c>
      <c r="E86" s="66"/>
      <c r="F86" s="66"/>
      <c r="G86" s="66"/>
      <c r="J86" s="66"/>
    </row>
    <row r="87" spans="1:8" ht="12.75">
      <c r="A87" t="s">
        <v>50</v>
      </c>
      <c r="H87" s="66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85"/>
  <sheetViews>
    <sheetView zoomScalePageLayoutView="0" workbookViewId="0" topLeftCell="A37">
      <selection activeCell="H79" sqref="H79"/>
    </sheetView>
  </sheetViews>
  <sheetFormatPr defaultColWidth="9.140625" defaultRowHeight="12.75"/>
  <cols>
    <col min="1" max="1" width="23.00390625" style="4" customWidth="1"/>
    <col min="2" max="2" width="9.7109375" style="4" customWidth="1"/>
    <col min="3" max="3" width="9.28125" style="4" customWidth="1"/>
    <col min="4" max="16384" width="9.140625" style="4" customWidth="1"/>
  </cols>
  <sheetData>
    <row r="1" spans="1:4" ht="15.75">
      <c r="A1" s="1" t="s">
        <v>116</v>
      </c>
      <c r="B1" s="2"/>
      <c r="C1" s="2"/>
      <c r="D1" s="3"/>
    </row>
    <row r="2" spans="1:4" ht="15.75">
      <c r="A2" s="5" t="s">
        <v>55</v>
      </c>
      <c r="B2" s="6"/>
      <c r="C2" s="6"/>
      <c r="D2" s="7"/>
    </row>
    <row r="3" spans="1:4" ht="12.75">
      <c r="A3" s="8" t="s">
        <v>1</v>
      </c>
      <c r="B3" s="9"/>
      <c r="C3" s="10"/>
      <c r="D3" s="11"/>
    </row>
    <row r="4" spans="1:4" ht="12.75">
      <c r="A4" s="12"/>
      <c r="B4" s="10">
        <v>2007</v>
      </c>
      <c r="C4" s="10">
        <v>2008</v>
      </c>
      <c r="D4" s="13" t="s">
        <v>2</v>
      </c>
    </row>
    <row r="5" spans="1:4" ht="12.75">
      <c r="A5" s="12" t="s">
        <v>3</v>
      </c>
      <c r="B5" s="14">
        <f aca="true" t="shared" si="0" ref="B5:C12">B16/B27*100</f>
        <v>1.2920630413176204</v>
      </c>
      <c r="C5" s="14">
        <f t="shared" si="0"/>
        <v>1.400979325353645</v>
      </c>
      <c r="D5" s="15">
        <f aca="true" t="shared" si="1" ref="D5:D12">C5-B5</f>
        <v>0.10891628403602471</v>
      </c>
    </row>
    <row r="6" spans="1:4" ht="12.75">
      <c r="A6" s="12" t="s">
        <v>4</v>
      </c>
      <c r="B6" s="14">
        <f t="shared" si="0"/>
        <v>0.6629339305711086</v>
      </c>
      <c r="C6" s="14">
        <f t="shared" si="0"/>
        <v>0.4097800846878842</v>
      </c>
      <c r="D6" s="15">
        <f t="shared" si="1"/>
        <v>-0.2531538458832244</v>
      </c>
    </row>
    <row r="7" spans="1:4" ht="12.75">
      <c r="A7" s="12" t="s">
        <v>5</v>
      </c>
      <c r="B7" s="14">
        <f t="shared" si="0"/>
        <v>4.636350697409621</v>
      </c>
      <c r="C7" s="14">
        <f t="shared" si="0"/>
        <v>4.03432184254102</v>
      </c>
      <c r="D7" s="15">
        <f t="shared" si="1"/>
        <v>-0.6020288548686006</v>
      </c>
    </row>
    <row r="8" spans="1:4" ht="12.75">
      <c r="A8" s="12" t="s">
        <v>6</v>
      </c>
      <c r="B8" s="14">
        <f t="shared" si="0"/>
        <v>1.5072198228853118</v>
      </c>
      <c r="C8" s="14">
        <f t="shared" si="0"/>
        <v>1.5216292005700363</v>
      </c>
      <c r="D8" s="15">
        <f t="shared" si="1"/>
        <v>0.0144093776847245</v>
      </c>
    </row>
    <row r="9" spans="1:4" ht="12.75">
      <c r="A9" s="12" t="s">
        <v>7</v>
      </c>
      <c r="B9" s="14">
        <f t="shared" si="0"/>
        <v>3.112705392270308</v>
      </c>
      <c r="C9" s="14">
        <f t="shared" si="0"/>
        <v>4.083094555873926</v>
      </c>
      <c r="D9" s="15">
        <f t="shared" si="1"/>
        <v>0.9703891636036177</v>
      </c>
    </row>
    <row r="10" spans="1:4" ht="12.75">
      <c r="A10" s="12" t="s">
        <v>8</v>
      </c>
      <c r="B10" s="14">
        <f t="shared" si="0"/>
        <v>1.1534547099400656</v>
      </c>
      <c r="C10" s="14">
        <f t="shared" si="0"/>
        <v>1.4074595355383532</v>
      </c>
      <c r="D10" s="15">
        <f t="shared" si="1"/>
        <v>0.25400482559828763</v>
      </c>
    </row>
    <row r="11" spans="1:4" ht="12.75">
      <c r="A11" s="12" t="s">
        <v>9</v>
      </c>
      <c r="B11" s="14">
        <f t="shared" si="0"/>
        <v>1.6</v>
      </c>
      <c r="C11" s="14">
        <v>0.9</v>
      </c>
      <c r="D11" s="15">
        <f t="shared" si="1"/>
        <v>-0.7000000000000001</v>
      </c>
    </row>
    <row r="12" spans="1:4" ht="12.75">
      <c r="A12" s="8" t="s">
        <v>10</v>
      </c>
      <c r="B12" s="16">
        <f t="shared" si="0"/>
        <v>2.144311168422504</v>
      </c>
      <c r="C12" s="17">
        <f>C23/C34*100</f>
        <v>2.029967591228587</v>
      </c>
      <c r="D12" s="18">
        <f t="shared" si="1"/>
        <v>-0.11434357719391697</v>
      </c>
    </row>
    <row r="13" spans="1:4" ht="12.75">
      <c r="A13" s="19"/>
      <c r="B13" s="6"/>
      <c r="C13" s="6"/>
      <c r="D13" s="7"/>
    </row>
    <row r="14" spans="1:4" ht="12.75">
      <c r="A14" s="8" t="s">
        <v>11</v>
      </c>
      <c r="B14" s="10"/>
      <c r="C14" s="10"/>
      <c r="D14" s="11"/>
    </row>
    <row r="15" spans="1:4" ht="12.75">
      <c r="A15" s="12"/>
      <c r="B15" s="10">
        <f>B4</f>
        <v>2007</v>
      </c>
      <c r="C15" s="10">
        <f>C4</f>
        <v>2008</v>
      </c>
      <c r="D15" s="13" t="s">
        <v>2</v>
      </c>
    </row>
    <row r="16" spans="1:4" ht="12.75">
      <c r="A16" s="12" t="s">
        <v>3</v>
      </c>
      <c r="B16" s="20">
        <v>91</v>
      </c>
      <c r="C16" s="21">
        <v>103</v>
      </c>
      <c r="D16" s="22">
        <f>C16-B16</f>
        <v>12</v>
      </c>
    </row>
    <row r="17" spans="1:4" ht="12.75">
      <c r="A17" s="12" t="s">
        <v>4</v>
      </c>
      <c r="B17" s="20">
        <v>148</v>
      </c>
      <c r="C17" s="21">
        <v>90</v>
      </c>
      <c r="D17" s="22">
        <f aca="true" t="shared" si="2" ref="D17:D23">C17-B17</f>
        <v>-58</v>
      </c>
    </row>
    <row r="18" spans="1:10" ht="12.75">
      <c r="A18" s="12" t="s">
        <v>5</v>
      </c>
      <c r="B18" s="20">
        <v>1303</v>
      </c>
      <c r="C18" s="21">
        <v>1072</v>
      </c>
      <c r="D18" s="22">
        <f t="shared" si="2"/>
        <v>-231</v>
      </c>
      <c r="G18" s="21"/>
      <c r="I18" s="21"/>
      <c r="J18" s="20"/>
    </row>
    <row r="19" spans="1:9" ht="12.75">
      <c r="A19" s="12" t="s">
        <v>6</v>
      </c>
      <c r="B19" s="20">
        <v>691</v>
      </c>
      <c r="C19" s="21">
        <v>662</v>
      </c>
      <c r="D19" s="22">
        <f t="shared" si="2"/>
        <v>-29</v>
      </c>
      <c r="G19" s="21"/>
      <c r="I19" s="21"/>
    </row>
    <row r="20" spans="1:10" ht="12.75">
      <c r="A20" s="12" t="s">
        <v>7</v>
      </c>
      <c r="B20" s="20">
        <v>269</v>
      </c>
      <c r="C20" s="21">
        <v>342</v>
      </c>
      <c r="D20" s="22">
        <f t="shared" si="2"/>
        <v>73</v>
      </c>
      <c r="E20" s="21"/>
      <c r="F20" s="21"/>
      <c r="J20" s="20"/>
    </row>
    <row r="21" spans="1:6" ht="12.75">
      <c r="A21" s="12" t="s">
        <v>8</v>
      </c>
      <c r="B21" s="23">
        <v>102</v>
      </c>
      <c r="C21" s="24">
        <v>120</v>
      </c>
      <c r="D21" s="22">
        <f t="shared" si="2"/>
        <v>18</v>
      </c>
      <c r="F21" s="21"/>
    </row>
    <row r="22" spans="1:4" ht="12.75">
      <c r="A22" s="12" t="s">
        <v>9</v>
      </c>
      <c r="B22" s="25">
        <v>40</v>
      </c>
      <c r="C22" s="26">
        <f>C11*C33/100</f>
        <v>22.5</v>
      </c>
      <c r="D22" s="22">
        <f t="shared" si="2"/>
        <v>-17.5</v>
      </c>
    </row>
    <row r="23" spans="1:9" ht="12.75">
      <c r="A23" s="8" t="s">
        <v>10</v>
      </c>
      <c r="B23" s="27">
        <f>SUM(B16:B22)</f>
        <v>2644</v>
      </c>
      <c r="C23" s="27">
        <f>SUM(C16:C22)</f>
        <v>2411.5</v>
      </c>
      <c r="D23" s="28">
        <f t="shared" si="2"/>
        <v>-232.5</v>
      </c>
      <c r="G23" s="21"/>
      <c r="I23" s="21"/>
    </row>
    <row r="24" spans="1:4" ht="12.75">
      <c r="A24" s="19"/>
      <c r="B24" s="6"/>
      <c r="C24" s="6"/>
      <c r="D24" s="7"/>
    </row>
    <row r="25" spans="1:4" ht="12.75">
      <c r="A25" s="8" t="s">
        <v>12</v>
      </c>
      <c r="B25" s="10"/>
      <c r="C25" s="10"/>
      <c r="D25" s="11"/>
    </row>
    <row r="26" spans="1:4" ht="12.75">
      <c r="A26" s="12"/>
      <c r="B26" s="10">
        <f>B4</f>
        <v>2007</v>
      </c>
      <c r="C26" s="10">
        <f>C4</f>
        <v>2008</v>
      </c>
      <c r="D26" s="13" t="s">
        <v>2</v>
      </c>
    </row>
    <row r="27" spans="1:9" ht="12.75">
      <c r="A27" s="12" t="s">
        <v>3</v>
      </c>
      <c r="B27" s="21">
        <v>7043</v>
      </c>
      <c r="C27" s="21">
        <v>7352</v>
      </c>
      <c r="D27" s="22">
        <f aca="true" t="shared" si="3" ref="D27:D34">C27-B27</f>
        <v>309</v>
      </c>
      <c r="G27" s="21"/>
      <c r="I27" s="21"/>
    </row>
    <row r="28" spans="1:9" ht="12.75">
      <c r="A28" s="12" t="s">
        <v>4</v>
      </c>
      <c r="B28" s="21">
        <v>22325</v>
      </c>
      <c r="C28" s="21">
        <v>21963</v>
      </c>
      <c r="D28" s="22">
        <f t="shared" si="3"/>
        <v>-362</v>
      </c>
      <c r="G28" s="21"/>
      <c r="I28" s="21"/>
    </row>
    <row r="29" spans="1:10" ht="12.75">
      <c r="A29" s="12" t="s">
        <v>5</v>
      </c>
      <c r="B29" s="21">
        <v>28104</v>
      </c>
      <c r="C29" s="21">
        <v>26572</v>
      </c>
      <c r="D29" s="22">
        <f t="shared" si="3"/>
        <v>-1532</v>
      </c>
      <c r="G29" s="21"/>
      <c r="I29" s="21"/>
      <c r="J29" s="29"/>
    </row>
    <row r="30" spans="1:9" ht="12.75">
      <c r="A30" s="12" t="s">
        <v>6</v>
      </c>
      <c r="B30" s="21">
        <v>45846</v>
      </c>
      <c r="C30" s="21">
        <v>43506</v>
      </c>
      <c r="D30" s="22">
        <f t="shared" si="3"/>
        <v>-2340</v>
      </c>
      <c r="G30" s="21"/>
      <c r="I30" s="21"/>
    </row>
    <row r="31" spans="1:10" ht="12.75">
      <c r="A31" s="12" t="s">
        <v>7</v>
      </c>
      <c r="B31" s="21">
        <v>8642</v>
      </c>
      <c r="C31" s="21">
        <v>8376</v>
      </c>
      <c r="D31" s="22">
        <f t="shared" si="3"/>
        <v>-266</v>
      </c>
      <c r="E31" s="21"/>
      <c r="F31" s="21"/>
      <c r="G31" s="21"/>
      <c r="I31" s="21"/>
      <c r="J31" s="29"/>
    </row>
    <row r="32" spans="1:9" ht="12.75">
      <c r="A32" s="12" t="s">
        <v>8</v>
      </c>
      <c r="B32" s="21">
        <v>8843</v>
      </c>
      <c r="C32" s="21">
        <v>8526</v>
      </c>
      <c r="D32" s="22">
        <f t="shared" si="3"/>
        <v>-317</v>
      </c>
      <c r="G32" s="21"/>
      <c r="I32" s="21"/>
    </row>
    <row r="33" spans="1:9" ht="12.75">
      <c r="A33" s="12" t="s">
        <v>9</v>
      </c>
      <c r="B33" s="21">
        <v>2500</v>
      </c>
      <c r="C33" s="21">
        <v>2500</v>
      </c>
      <c r="D33" s="22">
        <f t="shared" si="3"/>
        <v>0</v>
      </c>
      <c r="G33" s="21"/>
      <c r="I33" s="21"/>
    </row>
    <row r="34" spans="1:9" ht="12.75">
      <c r="A34" s="8" t="s">
        <v>10</v>
      </c>
      <c r="B34" s="27">
        <f>SUM(B27:B33)</f>
        <v>123303</v>
      </c>
      <c r="C34" s="27">
        <f>SUM(C27:C33)</f>
        <v>118795</v>
      </c>
      <c r="D34" s="28">
        <f t="shared" si="3"/>
        <v>-4508</v>
      </c>
      <c r="G34" s="21"/>
      <c r="H34" s="21"/>
      <c r="I34" s="21"/>
    </row>
    <row r="35" spans="1:4" ht="12.75">
      <c r="A35" s="19"/>
      <c r="B35" s="30"/>
      <c r="C35" s="30"/>
      <c r="D35" s="31"/>
    </row>
    <row r="36" ht="12.75">
      <c r="A36" s="32" t="s">
        <v>13</v>
      </c>
    </row>
    <row r="37" ht="12.75">
      <c r="A37" s="32" t="s">
        <v>14</v>
      </c>
    </row>
    <row r="38" ht="12.75">
      <c r="A38" s="32"/>
    </row>
    <row r="39" ht="12.75">
      <c r="A39" s="32" t="s">
        <v>15</v>
      </c>
    </row>
    <row r="40" ht="12.75">
      <c r="A40" t="s">
        <v>117</v>
      </c>
    </row>
    <row r="41" ht="12.75">
      <c r="A41" s="32"/>
    </row>
    <row r="44" ht="12.75">
      <c r="A44" t="s">
        <v>16</v>
      </c>
    </row>
    <row r="45" ht="12.75">
      <c r="A45" t="s">
        <v>17</v>
      </c>
    </row>
    <row r="46" ht="12.75"/>
    <row r="47" spans="1:3" ht="12.75">
      <c r="A47" t="s">
        <v>118</v>
      </c>
      <c r="B47">
        <v>2008</v>
      </c>
      <c r="C47" t="s">
        <v>19</v>
      </c>
    </row>
    <row r="48" ht="13.5" thickBot="1"/>
    <row r="49" spans="1:16" s="39" customFormat="1" ht="12.75">
      <c r="A49" s="33">
        <v>2008</v>
      </c>
      <c r="B49" s="34" t="str">
        <f>A47</f>
        <v>UGE 23</v>
      </c>
      <c r="C49" s="35"/>
      <c r="D49" s="36"/>
      <c r="E49" s="37" t="str">
        <f>B49</f>
        <v>UGE 23</v>
      </c>
      <c r="F49" s="35"/>
      <c r="G49" s="36"/>
      <c r="H49" s="35" t="str">
        <f>B49</f>
        <v>UGE 23</v>
      </c>
      <c r="I49" s="35"/>
      <c r="J49" s="36"/>
      <c r="K49" s="35" t="str">
        <f>B49</f>
        <v>UGE 23</v>
      </c>
      <c r="L49" s="35"/>
      <c r="M49" s="36"/>
      <c r="N49" s="35" t="str">
        <f>B49</f>
        <v>UGE 23</v>
      </c>
      <c r="O49" s="35"/>
      <c r="P49" s="38"/>
    </row>
    <row r="50" spans="1:16" ht="12.75">
      <c r="A50" s="40"/>
      <c r="B50" s="41" t="s">
        <v>6</v>
      </c>
      <c r="C50" s="42"/>
      <c r="D50" s="42"/>
      <c r="E50" s="43" t="s">
        <v>8</v>
      </c>
      <c r="F50" s="42"/>
      <c r="G50" s="42"/>
      <c r="H50" s="43" t="s">
        <v>3</v>
      </c>
      <c r="I50" s="42"/>
      <c r="J50" s="42"/>
      <c r="K50" s="43" t="s">
        <v>20</v>
      </c>
      <c r="L50" s="42"/>
      <c r="M50" s="42"/>
      <c r="N50" s="43" t="s">
        <v>10</v>
      </c>
      <c r="O50" s="42"/>
      <c r="P50" s="44"/>
    </row>
    <row r="51" spans="1:16" ht="13.5" thickBot="1">
      <c r="A51" s="45" t="s">
        <v>21</v>
      </c>
      <c r="B51" s="46" t="s">
        <v>22</v>
      </c>
      <c r="C51" s="47" t="s">
        <v>23</v>
      </c>
      <c r="D51" s="48" t="s">
        <v>24</v>
      </c>
      <c r="E51" s="47" t="s">
        <v>22</v>
      </c>
      <c r="F51" s="47" t="s">
        <v>23</v>
      </c>
      <c r="G51" s="48" t="s">
        <v>24</v>
      </c>
      <c r="H51" s="47" t="s">
        <v>22</v>
      </c>
      <c r="I51" s="47" t="s">
        <v>23</v>
      </c>
      <c r="J51" s="48" t="s">
        <v>24</v>
      </c>
      <c r="K51" s="47" t="s">
        <v>22</v>
      </c>
      <c r="L51" s="47" t="s">
        <v>23</v>
      </c>
      <c r="M51" s="48" t="s">
        <v>24</v>
      </c>
      <c r="N51" s="47" t="s">
        <v>22</v>
      </c>
      <c r="O51" s="47" t="s">
        <v>23</v>
      </c>
      <c r="P51" s="49" t="s">
        <v>24</v>
      </c>
    </row>
    <row r="52" spans="1:16" ht="12.75">
      <c r="A52" s="40" t="s">
        <v>25</v>
      </c>
      <c r="B52" s="50">
        <f>C52/D52*100</f>
        <v>3.6379753247223126</v>
      </c>
      <c r="C52" s="51">
        <v>108.7027027027027</v>
      </c>
      <c r="D52" s="52">
        <v>2988</v>
      </c>
      <c r="E52" s="50">
        <f>F52/G52*100</f>
        <v>1.6984045290787442</v>
      </c>
      <c r="F52" s="51">
        <v>33</v>
      </c>
      <c r="G52" s="52">
        <v>1943</v>
      </c>
      <c r="H52" s="50">
        <f>I52/J52*100</f>
        <v>2.0754716981132075</v>
      </c>
      <c r="I52" s="51">
        <v>44</v>
      </c>
      <c r="J52" s="52">
        <v>2120</v>
      </c>
      <c r="K52" s="50">
        <f>L52/M52*100</f>
        <v>0.8683639234260904</v>
      </c>
      <c r="L52" s="51">
        <v>44</v>
      </c>
      <c r="M52" s="53">
        <v>5067</v>
      </c>
      <c r="N52" s="50">
        <f>O52/P52*100</f>
        <v>1.8955496179460531</v>
      </c>
      <c r="O52" s="51">
        <f>L52+I52+F52+C52</f>
        <v>229.7027027027027</v>
      </c>
      <c r="P52" s="54">
        <f>M52+J52+G52+D52</f>
        <v>12118</v>
      </c>
    </row>
    <row r="53" spans="1:16" ht="12.75">
      <c r="A53" s="40" t="s">
        <v>26</v>
      </c>
      <c r="B53" s="50">
        <f aca="true" t="shared" si="4" ref="B53:B65">C53/D53*100</f>
        <v>1.9356249453336831</v>
      </c>
      <c r="C53" s="51">
        <v>59.810810810810814</v>
      </c>
      <c r="D53" s="52">
        <v>3090</v>
      </c>
      <c r="E53" s="50">
        <f aca="true" t="shared" si="5" ref="E53:E65">F53/G53*100</f>
        <v>1.984469370146678</v>
      </c>
      <c r="F53" s="51">
        <v>23</v>
      </c>
      <c r="G53" s="52">
        <v>1159</v>
      </c>
      <c r="H53" s="50">
        <f>I53/J53*100</f>
        <v>1.1035653650254669</v>
      </c>
      <c r="I53" s="51">
        <v>13</v>
      </c>
      <c r="J53" s="52">
        <v>1178</v>
      </c>
      <c r="K53" s="50">
        <f aca="true" t="shared" si="6" ref="K53:K65">L53/M53*100</f>
        <v>0</v>
      </c>
      <c r="L53" s="51">
        <v>0</v>
      </c>
      <c r="M53" s="52">
        <v>892</v>
      </c>
      <c r="N53" s="50">
        <f aca="true" t="shared" si="7" ref="N53:N66">O53/P53*100</f>
        <v>1.5162337523470615</v>
      </c>
      <c r="O53" s="51">
        <f>L53+I53+F53+C53</f>
        <v>95.8108108108108</v>
      </c>
      <c r="P53" s="54">
        <f>M53+J53+G53+D53</f>
        <v>6319</v>
      </c>
    </row>
    <row r="54" spans="1:16" ht="12.75">
      <c r="A54" s="40" t="s">
        <v>27</v>
      </c>
      <c r="B54" s="50">
        <f t="shared" si="4"/>
        <v>2.149740548554485</v>
      </c>
      <c r="C54" s="51">
        <v>116</v>
      </c>
      <c r="D54" s="52">
        <v>5396</v>
      </c>
      <c r="E54" s="50"/>
      <c r="F54" s="51"/>
      <c r="G54" s="52"/>
      <c r="H54" s="50"/>
      <c r="I54" s="51"/>
      <c r="J54" s="52"/>
      <c r="K54" s="50"/>
      <c r="M54" s="52"/>
      <c r="N54" s="50">
        <f t="shared" si="7"/>
        <v>2.149740548554485</v>
      </c>
      <c r="O54" s="51">
        <f>F54+C54</f>
        <v>116</v>
      </c>
      <c r="P54" s="54">
        <f>G54+D54</f>
        <v>5396</v>
      </c>
    </row>
    <row r="55" spans="1:16" ht="12.75">
      <c r="A55" s="40" t="s">
        <v>28</v>
      </c>
      <c r="B55" s="50"/>
      <c r="C55" s="51"/>
      <c r="D55" s="52"/>
      <c r="E55" s="50"/>
      <c r="F55" s="51"/>
      <c r="G55" s="52"/>
      <c r="H55" s="50"/>
      <c r="I55" s="51"/>
      <c r="J55" s="52"/>
      <c r="K55" s="50">
        <f t="shared" si="6"/>
        <v>0.32608695652173914</v>
      </c>
      <c r="L55">
        <v>6</v>
      </c>
      <c r="M55" s="52">
        <v>1840</v>
      </c>
      <c r="N55" s="50">
        <f t="shared" si="7"/>
        <v>0.32608695652173914</v>
      </c>
      <c r="O55" s="51">
        <f>L55+F55+C55</f>
        <v>6</v>
      </c>
      <c r="P55" s="54">
        <f>M55+G55+D55</f>
        <v>1840</v>
      </c>
    </row>
    <row r="56" spans="1:16" ht="12.75">
      <c r="A56" s="40" t="s">
        <v>29</v>
      </c>
      <c r="B56" s="50"/>
      <c r="C56" s="51"/>
      <c r="D56" s="52"/>
      <c r="E56" s="50">
        <f t="shared" si="5"/>
        <v>1.48619957537155</v>
      </c>
      <c r="F56" s="51">
        <v>7</v>
      </c>
      <c r="G56" s="52">
        <v>471</v>
      </c>
      <c r="H56" s="50">
        <f>I56/J56*100</f>
        <v>0.6430868167202572</v>
      </c>
      <c r="I56" s="51">
        <v>4</v>
      </c>
      <c r="J56" s="52">
        <v>622</v>
      </c>
      <c r="K56" s="50">
        <f t="shared" si="6"/>
        <v>0.6505576208178439</v>
      </c>
      <c r="L56" s="51">
        <v>7</v>
      </c>
      <c r="M56" s="52">
        <v>1076</v>
      </c>
      <c r="N56" s="50">
        <f t="shared" si="7"/>
        <v>0.8298755186721992</v>
      </c>
      <c r="O56" s="51">
        <f aca="true" t="shared" si="8" ref="O56:P66">L56+I56+F56+C56</f>
        <v>18</v>
      </c>
      <c r="P56" s="54">
        <f t="shared" si="8"/>
        <v>2169</v>
      </c>
    </row>
    <row r="57" spans="1:16" ht="12.75">
      <c r="A57" s="40" t="s">
        <v>30</v>
      </c>
      <c r="B57" s="50">
        <f t="shared" si="4"/>
        <v>2.629656683710739</v>
      </c>
      <c r="C57" s="51">
        <v>10.702702702702707</v>
      </c>
      <c r="D57" s="52">
        <v>407</v>
      </c>
      <c r="E57" s="50"/>
      <c r="F57" s="51"/>
      <c r="G57" s="52"/>
      <c r="H57" s="50">
        <f>I57/J57*100</f>
        <v>3.076923076923077</v>
      </c>
      <c r="I57" s="51">
        <v>2</v>
      </c>
      <c r="J57" s="52">
        <v>65</v>
      </c>
      <c r="K57" s="50">
        <f t="shared" si="6"/>
        <v>0</v>
      </c>
      <c r="L57" s="51">
        <v>0</v>
      </c>
      <c r="M57" s="52">
        <v>213</v>
      </c>
      <c r="N57" s="50">
        <f t="shared" si="7"/>
        <v>1.8544091536792273</v>
      </c>
      <c r="O57" s="51">
        <f t="shared" si="8"/>
        <v>12.702702702702707</v>
      </c>
      <c r="P57" s="54">
        <f t="shared" si="8"/>
        <v>685</v>
      </c>
    </row>
    <row r="58" spans="1:16" ht="12.75">
      <c r="A58" s="40" t="s">
        <v>31</v>
      </c>
      <c r="B58" s="50">
        <f t="shared" si="4"/>
        <v>1.164322216953796</v>
      </c>
      <c r="C58" s="51">
        <v>41.81081081081081</v>
      </c>
      <c r="D58" s="52">
        <v>3591</v>
      </c>
      <c r="E58" s="50">
        <f t="shared" si="5"/>
        <v>1.0895883777239708</v>
      </c>
      <c r="F58" s="51">
        <v>9</v>
      </c>
      <c r="G58" s="52">
        <v>826</v>
      </c>
      <c r="H58" s="50">
        <f>I58/J58*100</f>
        <v>1.4435695538057742</v>
      </c>
      <c r="I58" s="51">
        <v>11</v>
      </c>
      <c r="J58" s="52">
        <v>762</v>
      </c>
      <c r="K58" s="50">
        <f t="shared" si="6"/>
        <v>0.46487603305785125</v>
      </c>
      <c r="L58" s="51">
        <v>9</v>
      </c>
      <c r="M58" s="52">
        <v>1936</v>
      </c>
      <c r="N58" s="50">
        <f t="shared" si="7"/>
        <v>0.9952327591118877</v>
      </c>
      <c r="O58" s="51">
        <f t="shared" si="8"/>
        <v>70.8108108108108</v>
      </c>
      <c r="P58" s="54">
        <f t="shared" si="8"/>
        <v>7115</v>
      </c>
    </row>
    <row r="59" spans="1:16" ht="12.75">
      <c r="A59" s="40" t="s">
        <v>32</v>
      </c>
      <c r="B59" s="50">
        <f t="shared" si="4"/>
        <v>1.07663660257933</v>
      </c>
      <c r="C59" s="51">
        <v>37.97297297297297</v>
      </c>
      <c r="D59" s="52">
        <v>3527</v>
      </c>
      <c r="E59" s="50"/>
      <c r="F59" s="51"/>
      <c r="G59" s="52"/>
      <c r="H59" s="50">
        <f>I59/J59*100</f>
        <v>0.8838383838383838</v>
      </c>
      <c r="I59" s="51">
        <v>7</v>
      </c>
      <c r="J59" s="52">
        <v>792</v>
      </c>
      <c r="K59" s="50">
        <f t="shared" si="6"/>
        <v>0.23228803716608595</v>
      </c>
      <c r="L59" s="51">
        <v>2</v>
      </c>
      <c r="M59" s="52">
        <v>861</v>
      </c>
      <c r="N59" s="50">
        <f t="shared" si="7"/>
        <v>0.9068141500573932</v>
      </c>
      <c r="O59" s="51">
        <f t="shared" si="8"/>
        <v>46.97297297297297</v>
      </c>
      <c r="P59" s="54">
        <f t="shared" si="8"/>
        <v>5180</v>
      </c>
    </row>
    <row r="60" spans="1:16" ht="12.75">
      <c r="A60" s="40" t="s">
        <v>33</v>
      </c>
      <c r="B60" s="50">
        <f t="shared" si="4"/>
        <v>0.7093823526819941</v>
      </c>
      <c r="C60" s="51">
        <v>21.756756756756758</v>
      </c>
      <c r="D60" s="52">
        <v>3067</v>
      </c>
      <c r="E60" s="50">
        <f t="shared" si="5"/>
        <v>2.029312288613303</v>
      </c>
      <c r="F60" s="51">
        <v>18</v>
      </c>
      <c r="G60" s="52">
        <v>887</v>
      </c>
      <c r="H60" s="50"/>
      <c r="I60" s="51"/>
      <c r="J60" s="52"/>
      <c r="K60" s="50">
        <f t="shared" si="6"/>
        <v>0.2613240418118467</v>
      </c>
      <c r="L60" s="51">
        <v>3</v>
      </c>
      <c r="M60" s="52">
        <v>1148</v>
      </c>
      <c r="N60" s="50">
        <f t="shared" si="7"/>
        <v>0.8380391367455265</v>
      </c>
      <c r="O60" s="51">
        <f t="shared" si="8"/>
        <v>42.75675675675676</v>
      </c>
      <c r="P60" s="54">
        <f t="shared" si="8"/>
        <v>5102</v>
      </c>
    </row>
    <row r="61" spans="1:16" ht="12.75">
      <c r="A61" s="40" t="s">
        <v>34</v>
      </c>
      <c r="B61" s="50"/>
      <c r="C61" s="51"/>
      <c r="D61" s="52"/>
      <c r="E61" s="50">
        <f t="shared" si="5"/>
        <v>0.20202020202020202</v>
      </c>
      <c r="F61" s="51">
        <v>1</v>
      </c>
      <c r="G61" s="52">
        <v>495</v>
      </c>
      <c r="H61" s="50"/>
      <c r="I61" s="51"/>
      <c r="J61" s="52"/>
      <c r="K61" s="50">
        <f t="shared" si="6"/>
        <v>0.21008403361344538</v>
      </c>
      <c r="L61" s="51">
        <v>3</v>
      </c>
      <c r="M61" s="52">
        <v>1428</v>
      </c>
      <c r="N61" s="50">
        <f t="shared" si="7"/>
        <v>0.20800832033281333</v>
      </c>
      <c r="O61" s="51">
        <f t="shared" si="8"/>
        <v>4</v>
      </c>
      <c r="P61" s="54">
        <f t="shared" si="8"/>
        <v>1923</v>
      </c>
    </row>
    <row r="62" spans="1:16" ht="12.75">
      <c r="A62" s="40" t="s">
        <v>35</v>
      </c>
      <c r="B62" s="50">
        <f t="shared" si="4"/>
        <v>1.5650228150228152</v>
      </c>
      <c r="C62" s="51">
        <v>96.40540540540542</v>
      </c>
      <c r="D62" s="52">
        <v>6160</v>
      </c>
      <c r="E62" s="50">
        <f t="shared" si="5"/>
        <v>0.9560229445506693</v>
      </c>
      <c r="F62" s="51">
        <v>5</v>
      </c>
      <c r="G62" s="52">
        <v>523</v>
      </c>
      <c r="H62" s="50"/>
      <c r="I62" s="51"/>
      <c r="J62" s="52"/>
      <c r="K62" s="50">
        <f t="shared" si="6"/>
        <v>0.14381591562799617</v>
      </c>
      <c r="L62" s="51">
        <v>3</v>
      </c>
      <c r="M62" s="52">
        <v>2086</v>
      </c>
      <c r="N62" s="50">
        <f t="shared" si="7"/>
        <v>1.1906192884639688</v>
      </c>
      <c r="O62" s="51">
        <f t="shared" si="8"/>
        <v>104.40540540540542</v>
      </c>
      <c r="P62" s="54">
        <f t="shared" si="8"/>
        <v>8769</v>
      </c>
    </row>
    <row r="63" spans="1:16" ht="12.75">
      <c r="A63" s="40" t="s">
        <v>36</v>
      </c>
      <c r="B63" s="50">
        <f t="shared" si="4"/>
        <v>0.7494725299470818</v>
      </c>
      <c r="C63" s="51">
        <v>41.378378378378386</v>
      </c>
      <c r="D63" s="52">
        <v>5521</v>
      </c>
      <c r="E63" s="50">
        <f t="shared" si="5"/>
        <v>0.1366120218579235</v>
      </c>
      <c r="F63" s="51">
        <v>1</v>
      </c>
      <c r="G63" s="52">
        <v>732</v>
      </c>
      <c r="H63" s="50">
        <f>I63/J63*100</f>
        <v>0.7104795737122558</v>
      </c>
      <c r="I63" s="51">
        <v>4</v>
      </c>
      <c r="J63" s="52">
        <v>563</v>
      </c>
      <c r="K63" s="50">
        <f t="shared" si="6"/>
        <v>0.12024048096192384</v>
      </c>
      <c r="L63" s="51">
        <v>3</v>
      </c>
      <c r="M63" s="52">
        <v>2495</v>
      </c>
      <c r="N63" s="50">
        <f t="shared" si="7"/>
        <v>0.5303230413315261</v>
      </c>
      <c r="O63" s="51">
        <f t="shared" si="8"/>
        <v>49.378378378378386</v>
      </c>
      <c r="P63" s="54">
        <f t="shared" si="8"/>
        <v>9311</v>
      </c>
    </row>
    <row r="64" spans="1:16" ht="12.75">
      <c r="A64" s="40" t="s">
        <v>37</v>
      </c>
      <c r="B64" s="50">
        <f t="shared" si="4"/>
        <v>0.9553588816999548</v>
      </c>
      <c r="C64" s="51">
        <v>47.72972972972974</v>
      </c>
      <c r="D64" s="52">
        <v>4996</v>
      </c>
      <c r="E64" s="50">
        <f t="shared" si="5"/>
        <v>0.6472491909385114</v>
      </c>
      <c r="F64" s="51">
        <v>4</v>
      </c>
      <c r="G64" s="52">
        <v>618</v>
      </c>
      <c r="H64" s="50">
        <f>I64/J64*100</f>
        <v>0.936768149882904</v>
      </c>
      <c r="I64" s="51">
        <v>4</v>
      </c>
      <c r="J64" s="52">
        <v>427</v>
      </c>
      <c r="K64" s="50">
        <f t="shared" si="6"/>
        <v>0.5602240896358543</v>
      </c>
      <c r="L64" s="51">
        <v>4</v>
      </c>
      <c r="M64" s="52">
        <v>714</v>
      </c>
      <c r="N64" s="50">
        <f t="shared" si="7"/>
        <v>0.8842298997739414</v>
      </c>
      <c r="O64" s="51">
        <f t="shared" si="8"/>
        <v>59.72972972972974</v>
      </c>
      <c r="P64" s="54">
        <f t="shared" si="8"/>
        <v>6755</v>
      </c>
    </row>
    <row r="65" spans="1:16" s="39" customFormat="1" ht="13.5" thickBot="1">
      <c r="A65" s="45" t="s">
        <v>38</v>
      </c>
      <c r="B65" s="50">
        <f t="shared" si="4"/>
        <v>1.6716695700529416</v>
      </c>
      <c r="C65" s="51">
        <v>79.62162162162161</v>
      </c>
      <c r="D65" s="52">
        <v>4763</v>
      </c>
      <c r="E65" s="50">
        <f t="shared" si="5"/>
        <v>2.1788990825688073</v>
      </c>
      <c r="F65" s="51">
        <v>19</v>
      </c>
      <c r="G65" s="52">
        <v>872</v>
      </c>
      <c r="H65" s="50">
        <f>I65/J65*100</f>
        <v>1.701093560145808</v>
      </c>
      <c r="I65" s="51">
        <v>14</v>
      </c>
      <c r="J65" s="52">
        <v>823</v>
      </c>
      <c r="K65" s="50">
        <f t="shared" si="6"/>
        <v>0.2718622564567286</v>
      </c>
      <c r="L65" s="51">
        <v>6</v>
      </c>
      <c r="M65" s="52">
        <v>2207</v>
      </c>
      <c r="N65" s="50">
        <f t="shared" si="7"/>
        <v>1.3689742829962102</v>
      </c>
      <c r="O65" s="51">
        <f t="shared" si="8"/>
        <v>118.62162162162161</v>
      </c>
      <c r="P65" s="54">
        <f t="shared" si="8"/>
        <v>8665</v>
      </c>
    </row>
    <row r="66" spans="1:16" ht="13.5" thickBot="1">
      <c r="A66" s="55" t="s">
        <v>39</v>
      </c>
      <c r="B66" s="56">
        <f>C66/D66*100</f>
        <v>1.5213807104580797</v>
      </c>
      <c r="C66" s="57">
        <f>SUM(C52:C65)</f>
        <v>661.8918918918921</v>
      </c>
      <c r="D66" s="58">
        <f>SUM(D52:D65)</f>
        <v>43506</v>
      </c>
      <c r="E66" s="59">
        <f>F66/G66*100</f>
        <v>1.4074595355383532</v>
      </c>
      <c r="F66" s="57">
        <f>SUM(F52:F65)</f>
        <v>120</v>
      </c>
      <c r="G66" s="57">
        <f>SUM(G52:G65)</f>
        <v>8526</v>
      </c>
      <c r="H66" s="59">
        <f>I66/J66*100</f>
        <v>1.400979325353645</v>
      </c>
      <c r="I66" s="57">
        <f>SUM(I52:I65)</f>
        <v>103</v>
      </c>
      <c r="J66" s="57">
        <f>SUM(J52:J65)</f>
        <v>7352</v>
      </c>
      <c r="K66" s="60">
        <f>L66/M66*100</f>
        <v>0.4097800846878842</v>
      </c>
      <c r="L66" s="57">
        <f>SUM(L52:L65)</f>
        <v>90</v>
      </c>
      <c r="M66" s="58">
        <f>SUM(M52:M65)</f>
        <v>21963</v>
      </c>
      <c r="N66" s="59">
        <f t="shared" si="7"/>
        <v>1.1984361954244067</v>
      </c>
      <c r="O66" s="57">
        <f t="shared" si="8"/>
        <v>974.8918918918921</v>
      </c>
      <c r="P66" s="61">
        <f t="shared" si="8"/>
        <v>81347</v>
      </c>
    </row>
    <row r="67" ht="12.75">
      <c r="A67" t="s">
        <v>40</v>
      </c>
    </row>
    <row r="68" ht="12.75">
      <c r="A68" t="s">
        <v>41</v>
      </c>
    </row>
    <row r="69" ht="12.75">
      <c r="A69" s="62" t="s">
        <v>42</v>
      </c>
    </row>
    <row r="70" ht="12.75"/>
    <row r="71" ht="12.75">
      <c r="A71" t="s">
        <v>15</v>
      </c>
    </row>
    <row r="72" ht="12.75">
      <c r="A72" t="s">
        <v>117</v>
      </c>
    </row>
    <row r="75" ht="13.5" thickBot="1"/>
    <row r="76" spans="1:4" ht="12.75">
      <c r="A76" s="34">
        <v>2008</v>
      </c>
      <c r="B76" s="63" t="s">
        <v>119</v>
      </c>
      <c r="C76" s="35"/>
      <c r="D76" s="38"/>
    </row>
    <row r="77" spans="1:4" ht="12.75">
      <c r="A77" s="41"/>
      <c r="B77" s="43" t="s">
        <v>43</v>
      </c>
      <c r="C77" s="42"/>
      <c r="D77" s="44"/>
    </row>
    <row r="78" spans="1:4" ht="13.5" thickBot="1">
      <c r="A78" s="64" t="s">
        <v>44</v>
      </c>
      <c r="B78" s="47" t="s">
        <v>22</v>
      </c>
      <c r="C78" s="47" t="s">
        <v>23</v>
      </c>
      <c r="D78" s="49" t="s">
        <v>24</v>
      </c>
    </row>
    <row r="79" spans="1:6" ht="12.75">
      <c r="A79" s="65" t="s">
        <v>45</v>
      </c>
      <c r="B79" s="50">
        <f aca="true" t="shared" si="9" ref="B79:B84">C79/D79*100</f>
        <v>6.7887109077040435</v>
      </c>
      <c r="C79" s="51">
        <v>445</v>
      </c>
      <c r="D79" s="54">
        <v>6555</v>
      </c>
      <c r="E79" s="66"/>
      <c r="F79" s="66"/>
    </row>
    <row r="80" spans="1:6" ht="12.75">
      <c r="A80" s="65" t="s">
        <v>46</v>
      </c>
      <c r="B80" s="50">
        <f t="shared" si="9"/>
        <v>4.6946916231973</v>
      </c>
      <c r="C80" s="51">
        <v>306</v>
      </c>
      <c r="D80" s="54">
        <v>6518</v>
      </c>
      <c r="E80" s="66"/>
      <c r="F80" s="66"/>
    </row>
    <row r="81" spans="1:6" ht="12.75">
      <c r="A81" s="65" t="s">
        <v>47</v>
      </c>
      <c r="B81" s="50">
        <f t="shared" si="9"/>
        <v>2.6449403707639627</v>
      </c>
      <c r="C81" s="51">
        <v>224</v>
      </c>
      <c r="D81" s="54">
        <v>8469</v>
      </c>
      <c r="E81" s="66"/>
      <c r="F81" s="66"/>
    </row>
    <row r="82" spans="1:6" ht="12.75">
      <c r="A82" s="65" t="s">
        <v>48</v>
      </c>
      <c r="B82" s="50">
        <f t="shared" si="9"/>
        <v>2.6938874124184586</v>
      </c>
      <c r="C82" s="51">
        <v>223</v>
      </c>
      <c r="D82" s="54">
        <v>8278</v>
      </c>
      <c r="E82" s="66"/>
      <c r="F82" s="66"/>
    </row>
    <row r="83" spans="1:6" ht="13.5" thickBot="1">
      <c r="A83" s="65" t="s">
        <v>49</v>
      </c>
      <c r="B83" s="50">
        <f t="shared" si="9"/>
        <v>4.212168486739469</v>
      </c>
      <c r="C83" s="51">
        <v>216</v>
      </c>
      <c r="D83" s="54">
        <v>5128</v>
      </c>
      <c r="E83" s="66"/>
      <c r="F83" s="66"/>
    </row>
    <row r="84" spans="1:10" ht="13.5" thickBot="1">
      <c r="A84" s="67" t="s">
        <v>39</v>
      </c>
      <c r="B84" s="59">
        <f t="shared" si="9"/>
        <v>4.046011216664759</v>
      </c>
      <c r="C84" s="57">
        <f>SUM(C79:C83)</f>
        <v>1414</v>
      </c>
      <c r="D84" s="61">
        <f>SUM(D79:D83)</f>
        <v>34948</v>
      </c>
      <c r="E84" s="66"/>
      <c r="F84" s="66"/>
      <c r="G84" s="66"/>
      <c r="J84" s="66"/>
    </row>
    <row r="85" spans="1:8" ht="12.75">
      <c r="A85" t="s">
        <v>50</v>
      </c>
      <c r="H85" s="66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87"/>
  <sheetViews>
    <sheetView zoomScalePageLayoutView="0" workbookViewId="0" topLeftCell="A49">
      <selection activeCell="E73" sqref="E73"/>
    </sheetView>
  </sheetViews>
  <sheetFormatPr defaultColWidth="9.140625" defaultRowHeight="12.75"/>
  <cols>
    <col min="1" max="1" width="22.7109375" style="4" customWidth="1"/>
    <col min="2" max="2" width="9.7109375" style="4" customWidth="1"/>
    <col min="3" max="3" width="9.28125" style="4" customWidth="1"/>
    <col min="4" max="16384" width="9.140625" style="4" customWidth="1"/>
  </cols>
  <sheetData>
    <row r="1" spans="1:4" ht="15.75">
      <c r="A1" s="1" t="s">
        <v>120</v>
      </c>
      <c r="B1" s="2"/>
      <c r="C1" s="2"/>
      <c r="D1" s="3"/>
    </row>
    <row r="2" spans="1:4" ht="15.75">
      <c r="A2" s="5" t="s">
        <v>55</v>
      </c>
      <c r="B2" s="6"/>
      <c r="C2" s="6"/>
      <c r="D2" s="7"/>
    </row>
    <row r="3" spans="1:4" ht="12.75">
      <c r="A3" s="8" t="s">
        <v>1</v>
      </c>
      <c r="B3" s="9"/>
      <c r="C3" s="10"/>
      <c r="D3" s="11"/>
    </row>
    <row r="4" spans="1:4" ht="12.75">
      <c r="A4" s="12"/>
      <c r="B4" s="10">
        <v>2007</v>
      </c>
      <c r="C4" s="10">
        <v>2008</v>
      </c>
      <c r="D4" s="13" t="s">
        <v>2</v>
      </c>
    </row>
    <row r="5" spans="1:4" ht="12.75">
      <c r="A5" s="12" t="s">
        <v>3</v>
      </c>
      <c r="B5" s="14">
        <f aca="true" t="shared" si="0" ref="B5:C12">B16/B27*100</f>
        <v>1.1899702507437315</v>
      </c>
      <c r="C5" s="14">
        <f t="shared" si="0"/>
        <v>1.5198805808115077</v>
      </c>
      <c r="D5" s="15">
        <f aca="true" t="shared" si="1" ref="D5:D12">C5-B5</f>
        <v>0.32991033006777615</v>
      </c>
    </row>
    <row r="6" spans="1:4" ht="12.75">
      <c r="A6" s="12" t="s">
        <v>4</v>
      </c>
      <c r="B6" s="14">
        <f t="shared" si="0"/>
        <v>0.6629339305711086</v>
      </c>
      <c r="C6" s="14">
        <f t="shared" si="0"/>
        <v>0.4097800846878842</v>
      </c>
      <c r="D6" s="15">
        <f t="shared" si="1"/>
        <v>-0.2531538458832244</v>
      </c>
    </row>
    <row r="7" spans="1:4" ht="12.75">
      <c r="A7" s="12" t="s">
        <v>5</v>
      </c>
      <c r="B7" s="14">
        <f t="shared" si="0"/>
        <v>4.355251921434671</v>
      </c>
      <c r="C7" s="14">
        <f t="shared" si="0"/>
        <v>4.1171157609513775</v>
      </c>
      <c r="D7" s="15">
        <f t="shared" si="1"/>
        <v>-0.23813616048329322</v>
      </c>
    </row>
    <row r="8" spans="1:4" ht="12.75">
      <c r="A8" s="12" t="s">
        <v>6</v>
      </c>
      <c r="B8" s="14">
        <f t="shared" si="0"/>
        <v>1.4198562775449948</v>
      </c>
      <c r="C8" s="14">
        <f t="shared" si="0"/>
        <v>1.4482425691363416</v>
      </c>
      <c r="D8" s="15">
        <f t="shared" si="1"/>
        <v>0.02838629159134687</v>
      </c>
    </row>
    <row r="9" spans="1:4" ht="12.75">
      <c r="A9" s="12" t="s">
        <v>7</v>
      </c>
      <c r="B9" s="14">
        <f t="shared" si="0"/>
        <v>2.8002777134922474</v>
      </c>
      <c r="C9" s="14">
        <f t="shared" si="0"/>
        <v>4.369627507163324</v>
      </c>
      <c r="D9" s="15">
        <f t="shared" si="1"/>
        <v>1.5693497936710767</v>
      </c>
    </row>
    <row r="10" spans="1:4" ht="12.75">
      <c r="A10" s="12" t="s">
        <v>8</v>
      </c>
      <c r="B10" s="14">
        <f t="shared" si="0"/>
        <v>0.8585630366018979</v>
      </c>
      <c r="C10" s="14">
        <f t="shared" si="0"/>
        <v>1.3861386138613863</v>
      </c>
      <c r="D10" s="15">
        <f t="shared" si="1"/>
        <v>0.5275755772594883</v>
      </c>
    </row>
    <row r="11" spans="1:4" ht="12.75">
      <c r="A11" s="12" t="s">
        <v>9</v>
      </c>
      <c r="B11" s="14">
        <f t="shared" si="0"/>
        <v>1.6</v>
      </c>
      <c r="C11" s="14">
        <v>0.9</v>
      </c>
      <c r="D11" s="15">
        <f t="shared" si="1"/>
        <v>-0.7000000000000001</v>
      </c>
    </row>
    <row r="12" spans="1:4" ht="12.75">
      <c r="A12" s="8" t="s">
        <v>10</v>
      </c>
      <c r="B12" s="16">
        <f t="shared" si="0"/>
        <v>1.997685016552941</v>
      </c>
      <c r="C12" s="17">
        <f>C23/C34*100</f>
        <v>2.0472633048979523</v>
      </c>
      <c r="D12" s="18">
        <f t="shared" si="1"/>
        <v>0.04957828834501132</v>
      </c>
    </row>
    <row r="13" spans="1:4" ht="12.75">
      <c r="A13" s="19"/>
      <c r="B13" s="6"/>
      <c r="C13" s="6"/>
      <c r="D13" s="7"/>
    </row>
    <row r="14" spans="1:4" ht="12.75">
      <c r="A14" s="8" t="s">
        <v>11</v>
      </c>
      <c r="B14" s="10"/>
      <c r="C14" s="10"/>
      <c r="D14" s="11"/>
    </row>
    <row r="15" spans="1:4" ht="12.75">
      <c r="A15" s="12"/>
      <c r="B15" s="10">
        <f>B4</f>
        <v>2007</v>
      </c>
      <c r="C15" s="10">
        <f>C4</f>
        <v>2008</v>
      </c>
      <c r="D15" s="13" t="s">
        <v>2</v>
      </c>
    </row>
    <row r="16" spans="1:4" ht="12.75">
      <c r="A16" s="12" t="s">
        <v>3</v>
      </c>
      <c r="B16" s="20">
        <v>84</v>
      </c>
      <c r="C16" s="21">
        <v>112</v>
      </c>
      <c r="D16" s="22">
        <f>C16-B16</f>
        <v>28</v>
      </c>
    </row>
    <row r="17" spans="1:4" ht="12.75">
      <c r="A17" s="12" t="s">
        <v>4</v>
      </c>
      <c r="B17" s="20">
        <v>148</v>
      </c>
      <c r="C17" s="21">
        <v>90</v>
      </c>
      <c r="D17" s="22">
        <f aca="true" t="shared" si="2" ref="D17:D23">C17-B17</f>
        <v>-58</v>
      </c>
    </row>
    <row r="18" spans="1:10" ht="12.75">
      <c r="A18" s="12" t="s">
        <v>5</v>
      </c>
      <c r="B18" s="20">
        <v>1224</v>
      </c>
      <c r="C18" s="21">
        <v>1094</v>
      </c>
      <c r="D18" s="22">
        <f t="shared" si="2"/>
        <v>-130</v>
      </c>
      <c r="G18" s="21"/>
      <c r="I18" s="21"/>
      <c r="J18" s="20"/>
    </row>
    <row r="19" spans="1:9" ht="12.75">
      <c r="A19" s="12" t="s">
        <v>6</v>
      </c>
      <c r="B19" s="20">
        <v>654</v>
      </c>
      <c r="C19" s="21">
        <v>630</v>
      </c>
      <c r="D19" s="22">
        <f t="shared" si="2"/>
        <v>-24</v>
      </c>
      <c r="G19" s="21"/>
      <c r="I19" s="21"/>
    </row>
    <row r="20" spans="1:10" ht="12.75">
      <c r="A20" s="12" t="s">
        <v>7</v>
      </c>
      <c r="B20" s="20">
        <v>242</v>
      </c>
      <c r="C20" s="21">
        <v>366</v>
      </c>
      <c r="D20" s="22">
        <f t="shared" si="2"/>
        <v>124</v>
      </c>
      <c r="E20" s="21"/>
      <c r="F20" s="21"/>
      <c r="J20" s="20"/>
    </row>
    <row r="21" spans="1:6" ht="12.75">
      <c r="A21" s="12" t="s">
        <v>8</v>
      </c>
      <c r="B21" s="23">
        <v>76</v>
      </c>
      <c r="C21" s="24">
        <v>119</v>
      </c>
      <c r="D21" s="22">
        <f t="shared" si="2"/>
        <v>43</v>
      </c>
      <c r="F21" s="21"/>
    </row>
    <row r="22" spans="1:4" ht="12.75">
      <c r="A22" s="12" t="s">
        <v>9</v>
      </c>
      <c r="B22" s="25">
        <v>40</v>
      </c>
      <c r="C22" s="26">
        <f>C11*C33/100</f>
        <v>22.5</v>
      </c>
      <c r="D22" s="22">
        <f t="shared" si="2"/>
        <v>-17.5</v>
      </c>
    </row>
    <row r="23" spans="1:9" ht="12.75">
      <c r="A23" s="8" t="s">
        <v>10</v>
      </c>
      <c r="B23" s="27">
        <f>SUM(B16:B22)</f>
        <v>2468</v>
      </c>
      <c r="C23" s="27">
        <f>SUM(C16:C22)</f>
        <v>2433.5</v>
      </c>
      <c r="D23" s="28">
        <f t="shared" si="2"/>
        <v>-34.5</v>
      </c>
      <c r="G23" s="21"/>
      <c r="I23" s="21"/>
    </row>
    <row r="24" spans="1:4" ht="12.75">
      <c r="A24" s="19"/>
      <c r="B24" s="6"/>
      <c r="C24" s="6"/>
      <c r="D24" s="7"/>
    </row>
    <row r="25" spans="1:4" ht="12.75">
      <c r="A25" s="8" t="s">
        <v>12</v>
      </c>
      <c r="B25" s="10"/>
      <c r="C25" s="10"/>
      <c r="D25" s="11"/>
    </row>
    <row r="26" spans="1:4" ht="12.75">
      <c r="A26" s="12"/>
      <c r="B26" s="10">
        <f>B4</f>
        <v>2007</v>
      </c>
      <c r="C26" s="10">
        <f>C4</f>
        <v>2008</v>
      </c>
      <c r="D26" s="13" t="s">
        <v>2</v>
      </c>
    </row>
    <row r="27" spans="1:9" ht="12.75">
      <c r="A27" s="12" t="s">
        <v>3</v>
      </c>
      <c r="B27" s="21">
        <v>7059</v>
      </c>
      <c r="C27" s="21">
        <v>7369</v>
      </c>
      <c r="D27" s="22">
        <f aca="true" t="shared" si="3" ref="D27:D34">C27-B27</f>
        <v>310</v>
      </c>
      <c r="G27" s="21"/>
      <c r="I27" s="21"/>
    </row>
    <row r="28" spans="1:9" ht="12.75">
      <c r="A28" s="12" t="s">
        <v>4</v>
      </c>
      <c r="B28" s="21">
        <v>22325</v>
      </c>
      <c r="C28" s="21">
        <v>21963</v>
      </c>
      <c r="D28" s="22">
        <f t="shared" si="3"/>
        <v>-362</v>
      </c>
      <c r="G28" s="21"/>
      <c r="I28" s="21"/>
    </row>
    <row r="29" spans="1:10" ht="12.75">
      <c r="A29" s="12" t="s">
        <v>5</v>
      </c>
      <c r="B29" s="21">
        <v>28104</v>
      </c>
      <c r="C29" s="21">
        <v>26572</v>
      </c>
      <c r="D29" s="22">
        <f t="shared" si="3"/>
        <v>-1532</v>
      </c>
      <c r="G29" s="21"/>
      <c r="I29" s="21"/>
      <c r="J29" s="29"/>
    </row>
    <row r="30" spans="1:9" ht="12.75">
      <c r="A30" s="12" t="s">
        <v>6</v>
      </c>
      <c r="B30" s="21">
        <v>46061</v>
      </c>
      <c r="C30" s="21">
        <v>43501</v>
      </c>
      <c r="D30" s="22">
        <f t="shared" si="3"/>
        <v>-2560</v>
      </c>
      <c r="G30" s="21"/>
      <c r="I30" s="21"/>
    </row>
    <row r="31" spans="1:10" ht="12.75">
      <c r="A31" s="12" t="s">
        <v>7</v>
      </c>
      <c r="B31" s="21">
        <v>8642</v>
      </c>
      <c r="C31" s="21">
        <v>8376</v>
      </c>
      <c r="D31" s="22">
        <f t="shared" si="3"/>
        <v>-266</v>
      </c>
      <c r="E31" s="21"/>
      <c r="F31" s="21"/>
      <c r="G31" s="21"/>
      <c r="I31" s="21"/>
      <c r="J31" s="29"/>
    </row>
    <row r="32" spans="1:9" ht="12.75">
      <c r="A32" s="12" t="s">
        <v>8</v>
      </c>
      <c r="B32" s="21">
        <v>8852</v>
      </c>
      <c r="C32" s="21">
        <v>8585</v>
      </c>
      <c r="D32" s="22">
        <f t="shared" si="3"/>
        <v>-267</v>
      </c>
      <c r="G32" s="21"/>
      <c r="I32" s="21"/>
    </row>
    <row r="33" spans="1:9" ht="12.75">
      <c r="A33" s="12" t="s">
        <v>9</v>
      </c>
      <c r="B33" s="21">
        <v>2500</v>
      </c>
      <c r="C33" s="21">
        <v>2500</v>
      </c>
      <c r="D33" s="22">
        <f t="shared" si="3"/>
        <v>0</v>
      </c>
      <c r="G33" s="21"/>
      <c r="I33" s="21"/>
    </row>
    <row r="34" spans="1:9" ht="12.75">
      <c r="A34" s="8" t="s">
        <v>10</v>
      </c>
      <c r="B34" s="27">
        <f>SUM(B27:B33)</f>
        <v>123543</v>
      </c>
      <c r="C34" s="27">
        <f>SUM(C27:C33)</f>
        <v>118866</v>
      </c>
      <c r="D34" s="28">
        <f t="shared" si="3"/>
        <v>-4677</v>
      </c>
      <c r="G34" s="21"/>
      <c r="H34" s="21"/>
      <c r="I34" s="21"/>
    </row>
    <row r="35" spans="1:4" ht="12.75">
      <c r="A35" s="19"/>
      <c r="B35" s="30"/>
      <c r="C35" s="30"/>
      <c r="D35" s="31"/>
    </row>
    <row r="36" ht="12.75">
      <c r="A36" s="32" t="s">
        <v>13</v>
      </c>
    </row>
    <row r="37" ht="12.75">
      <c r="A37" s="32" t="s">
        <v>14</v>
      </c>
    </row>
    <row r="38" ht="12.75">
      <c r="A38" s="32"/>
    </row>
    <row r="39" ht="12.75">
      <c r="A39" s="32" t="s">
        <v>15</v>
      </c>
    </row>
    <row r="40" ht="12.75">
      <c r="A40" t="s">
        <v>121</v>
      </c>
    </row>
    <row r="41" ht="12.75">
      <c r="A41" s="32" t="s">
        <v>122</v>
      </c>
    </row>
    <row r="45" ht="12.75">
      <c r="A45" t="s">
        <v>16</v>
      </c>
    </row>
    <row r="46" ht="12.75">
      <c r="A46" t="s">
        <v>17</v>
      </c>
    </row>
    <row r="47" ht="12.75"/>
    <row r="48" spans="1:3" ht="12.75">
      <c r="A48" t="s">
        <v>123</v>
      </c>
      <c r="B48">
        <v>2008</v>
      </c>
      <c r="C48" t="s">
        <v>19</v>
      </c>
    </row>
    <row r="49" ht="13.5" thickBot="1"/>
    <row r="50" spans="1:16" s="39" customFormat="1" ht="12.75">
      <c r="A50" s="33">
        <v>2008</v>
      </c>
      <c r="B50" s="34" t="str">
        <f>A48</f>
        <v>UGE 25</v>
      </c>
      <c r="C50" s="35"/>
      <c r="D50" s="36"/>
      <c r="E50" s="37" t="str">
        <f>B50</f>
        <v>UGE 25</v>
      </c>
      <c r="F50" s="35"/>
      <c r="G50" s="36"/>
      <c r="H50" s="35" t="str">
        <f>B50</f>
        <v>UGE 25</v>
      </c>
      <c r="I50" s="35"/>
      <c r="J50" s="36"/>
      <c r="K50" s="35" t="str">
        <f>B50</f>
        <v>UGE 25</v>
      </c>
      <c r="L50" s="35"/>
      <c r="M50" s="36"/>
      <c r="N50" s="35" t="str">
        <f>B50</f>
        <v>UGE 25</v>
      </c>
      <c r="O50" s="35"/>
      <c r="P50" s="38"/>
    </row>
    <row r="51" spans="1:16" ht="12.75">
      <c r="A51" s="40"/>
      <c r="B51" s="41" t="s">
        <v>6</v>
      </c>
      <c r="C51" s="42"/>
      <c r="D51" s="42"/>
      <c r="E51" s="43" t="s">
        <v>8</v>
      </c>
      <c r="F51" s="42"/>
      <c r="G51" s="42"/>
      <c r="H51" s="43" t="s">
        <v>3</v>
      </c>
      <c r="I51" s="42"/>
      <c r="J51" s="42"/>
      <c r="K51" s="43" t="s">
        <v>20</v>
      </c>
      <c r="L51" s="42"/>
      <c r="M51" s="42"/>
      <c r="N51" s="43" t="s">
        <v>10</v>
      </c>
      <c r="O51" s="42"/>
      <c r="P51" s="44"/>
    </row>
    <row r="52" spans="1:16" ht="13.5" thickBot="1">
      <c r="A52" s="45" t="s">
        <v>21</v>
      </c>
      <c r="B52" s="46" t="s">
        <v>22</v>
      </c>
      <c r="C52" s="47" t="s">
        <v>23</v>
      </c>
      <c r="D52" s="48" t="s">
        <v>24</v>
      </c>
      <c r="E52" s="47" t="s">
        <v>22</v>
      </c>
      <c r="F52" s="47" t="s">
        <v>23</v>
      </c>
      <c r="G52" s="48" t="s">
        <v>24</v>
      </c>
      <c r="H52" s="47" t="s">
        <v>22</v>
      </c>
      <c r="I52" s="47" t="s">
        <v>23</v>
      </c>
      <c r="J52" s="48" t="s">
        <v>24</v>
      </c>
      <c r="K52" s="47" t="s">
        <v>22</v>
      </c>
      <c r="L52" s="47" t="s">
        <v>23</v>
      </c>
      <c r="M52" s="48" t="s">
        <v>24</v>
      </c>
      <c r="N52" s="47" t="s">
        <v>22</v>
      </c>
      <c r="O52" s="47" t="s">
        <v>23</v>
      </c>
      <c r="P52" s="49" t="s">
        <v>24</v>
      </c>
    </row>
    <row r="53" spans="1:16" ht="12.75">
      <c r="A53" s="40" t="s">
        <v>25</v>
      </c>
      <c r="B53" s="50">
        <f>C53/D53*100</f>
        <v>3.501125749369309</v>
      </c>
      <c r="C53" s="51">
        <v>104.64864864864865</v>
      </c>
      <c r="D53" s="52">
        <v>2989</v>
      </c>
      <c r="E53" s="50">
        <f>F53/G53*100</f>
        <v>1.4256619144602851</v>
      </c>
      <c r="F53" s="51">
        <v>28</v>
      </c>
      <c r="G53" s="52">
        <v>1964</v>
      </c>
      <c r="H53" s="50">
        <f>I53/J53*100</f>
        <v>2.203469292076887</v>
      </c>
      <c r="I53" s="51">
        <v>47</v>
      </c>
      <c r="J53" s="52">
        <v>2133</v>
      </c>
      <c r="K53" s="50">
        <f>L53/M53*100</f>
        <v>0.8683639234260904</v>
      </c>
      <c r="L53" s="51">
        <v>44</v>
      </c>
      <c r="M53" s="53">
        <v>5067</v>
      </c>
      <c r="N53" s="50">
        <f>O53/P53*100</f>
        <v>1.8402752295618254</v>
      </c>
      <c r="O53" s="51">
        <f>L53+I53+F53+C53</f>
        <v>223.64864864864865</v>
      </c>
      <c r="P53" s="54">
        <f>M53+J53+G53+D53</f>
        <v>12153</v>
      </c>
    </row>
    <row r="54" spans="1:16" ht="12.75">
      <c r="A54" s="40" t="s">
        <v>26</v>
      </c>
      <c r="B54" s="50">
        <f aca="true" t="shared" si="4" ref="B54:B66">C54/D54*100</f>
        <v>1.7817235840491652</v>
      </c>
      <c r="C54" s="51">
        <v>55.16216216216216</v>
      </c>
      <c r="D54" s="52">
        <v>3096</v>
      </c>
      <c r="E54" s="50">
        <f aca="true" t="shared" si="5" ref="E54:E66">F54/G54*100</f>
        <v>1.633705932932072</v>
      </c>
      <c r="F54" s="51">
        <v>19</v>
      </c>
      <c r="G54" s="52">
        <v>1163</v>
      </c>
      <c r="H54" s="50">
        <f>I54/J54*100</f>
        <v>0.851063829787234</v>
      </c>
      <c r="I54" s="51">
        <v>10</v>
      </c>
      <c r="J54" s="52">
        <v>1175</v>
      </c>
      <c r="K54" s="50">
        <f aca="true" t="shared" si="6" ref="K54:K66">L54/M54*100</f>
        <v>0</v>
      </c>
      <c r="L54" s="51">
        <v>0</v>
      </c>
      <c r="M54" s="52">
        <v>892</v>
      </c>
      <c r="N54" s="50">
        <f aca="true" t="shared" si="7" ref="N54:N67">O54/P54*100</f>
        <v>1.3304167271919405</v>
      </c>
      <c r="O54" s="51">
        <f>L54+I54+F54+C54</f>
        <v>84.16216216216216</v>
      </c>
      <c r="P54" s="54">
        <f>M54+J54+G54+D54</f>
        <v>6326</v>
      </c>
    </row>
    <row r="55" spans="1:16" ht="12.75">
      <c r="A55" s="40" t="s">
        <v>27</v>
      </c>
      <c r="B55" s="50">
        <f t="shared" si="4"/>
        <v>2.025022054695646</v>
      </c>
      <c r="C55" s="51">
        <v>109.18918918918924</v>
      </c>
      <c r="D55" s="52">
        <v>5392</v>
      </c>
      <c r="E55" s="50"/>
      <c r="F55" s="51"/>
      <c r="G55" s="52"/>
      <c r="H55" s="50"/>
      <c r="I55" s="51"/>
      <c r="J55" s="52"/>
      <c r="K55" s="50"/>
      <c r="M55" s="52"/>
      <c r="N55" s="50">
        <f t="shared" si="7"/>
        <v>2.025022054695646</v>
      </c>
      <c r="O55" s="51">
        <f>F55+C55</f>
        <v>109.18918918918924</v>
      </c>
      <c r="P55" s="54">
        <f>G55+D55</f>
        <v>5392</v>
      </c>
    </row>
    <row r="56" spans="1:16" ht="12.75">
      <c r="A56" s="40" t="s">
        <v>28</v>
      </c>
      <c r="B56" s="50"/>
      <c r="C56" s="51"/>
      <c r="D56" s="52"/>
      <c r="E56" s="50"/>
      <c r="F56" s="51"/>
      <c r="G56" s="52"/>
      <c r="H56" s="50"/>
      <c r="I56" s="51"/>
      <c r="J56" s="52"/>
      <c r="K56" s="50">
        <f t="shared" si="6"/>
        <v>0.32608695652173914</v>
      </c>
      <c r="L56">
        <v>6</v>
      </c>
      <c r="M56" s="52">
        <v>1840</v>
      </c>
      <c r="N56" s="50">
        <f t="shared" si="7"/>
        <v>0.32608695652173914</v>
      </c>
      <c r="O56" s="51">
        <f>L56+F56+C56</f>
        <v>6</v>
      </c>
      <c r="P56" s="54">
        <f>M56+G56+D56</f>
        <v>1840</v>
      </c>
    </row>
    <row r="57" spans="1:16" ht="12.75">
      <c r="A57" s="40" t="s">
        <v>29</v>
      </c>
      <c r="B57" s="50"/>
      <c r="C57" s="51"/>
      <c r="D57" s="52"/>
      <c r="E57" s="50">
        <f t="shared" si="5"/>
        <v>2.55863539445629</v>
      </c>
      <c r="F57" s="51">
        <v>12</v>
      </c>
      <c r="G57" s="52">
        <v>469</v>
      </c>
      <c r="H57" s="50">
        <f>I57/J57*100</f>
        <v>1.2861736334405145</v>
      </c>
      <c r="I57" s="51">
        <v>8</v>
      </c>
      <c r="J57" s="52">
        <v>622</v>
      </c>
      <c r="K57" s="50">
        <f t="shared" si="6"/>
        <v>0.6505576208178439</v>
      </c>
      <c r="L57" s="51">
        <v>7</v>
      </c>
      <c r="M57" s="52">
        <v>1076</v>
      </c>
      <c r="N57" s="50">
        <f t="shared" si="7"/>
        <v>1.2459621596677435</v>
      </c>
      <c r="O57" s="51">
        <f aca="true" t="shared" si="8" ref="O57:P67">L57+I57+F57+C57</f>
        <v>27</v>
      </c>
      <c r="P57" s="54">
        <f t="shared" si="8"/>
        <v>2167</v>
      </c>
    </row>
    <row r="58" spans="1:16" ht="12.75">
      <c r="A58" s="40" t="s">
        <v>30</v>
      </c>
      <c r="B58" s="50">
        <f t="shared" si="4"/>
        <v>1.4742014742014742</v>
      </c>
      <c r="C58" s="51">
        <v>6</v>
      </c>
      <c r="D58" s="52">
        <v>407</v>
      </c>
      <c r="E58" s="50"/>
      <c r="F58" s="51"/>
      <c r="G58" s="52"/>
      <c r="H58" s="50">
        <f>I58/J58*100</f>
        <v>4.615384615384616</v>
      </c>
      <c r="I58" s="51">
        <v>3</v>
      </c>
      <c r="J58" s="52">
        <v>65</v>
      </c>
      <c r="K58" s="50">
        <f t="shared" si="6"/>
        <v>0</v>
      </c>
      <c r="L58" s="51">
        <v>0</v>
      </c>
      <c r="M58" s="52">
        <v>213</v>
      </c>
      <c r="N58" s="50">
        <f t="shared" si="7"/>
        <v>1.313868613138686</v>
      </c>
      <c r="O58" s="51">
        <f t="shared" si="8"/>
        <v>9</v>
      </c>
      <c r="P58" s="54">
        <f t="shared" si="8"/>
        <v>685</v>
      </c>
    </row>
    <row r="59" spans="1:16" ht="12.75">
      <c r="A59" s="40" t="s">
        <v>31</v>
      </c>
      <c r="B59" s="50">
        <f t="shared" si="4"/>
        <v>0.9520798994483205</v>
      </c>
      <c r="C59" s="51">
        <v>34.189189189189186</v>
      </c>
      <c r="D59" s="52">
        <v>3591</v>
      </c>
      <c r="E59" s="50">
        <f t="shared" si="5"/>
        <v>1.680672268907563</v>
      </c>
      <c r="F59" s="51">
        <v>14</v>
      </c>
      <c r="G59" s="52">
        <v>833</v>
      </c>
      <c r="H59" s="50">
        <f>I59/J59*100</f>
        <v>1.0484927916120577</v>
      </c>
      <c r="I59" s="51">
        <v>8</v>
      </c>
      <c r="J59" s="52">
        <v>763</v>
      </c>
      <c r="K59" s="50">
        <f t="shared" si="6"/>
        <v>0.46487603305785125</v>
      </c>
      <c r="L59" s="51">
        <v>9</v>
      </c>
      <c r="M59" s="52">
        <v>1936</v>
      </c>
      <c r="N59" s="50">
        <f t="shared" si="7"/>
        <v>0.9151928848685833</v>
      </c>
      <c r="O59" s="51">
        <f t="shared" si="8"/>
        <v>65.1891891891892</v>
      </c>
      <c r="P59" s="54">
        <f t="shared" si="8"/>
        <v>7123</v>
      </c>
    </row>
    <row r="60" spans="1:16" ht="12.75">
      <c r="A60" s="40" t="s">
        <v>32</v>
      </c>
      <c r="B60" s="50">
        <f t="shared" si="4"/>
        <v>1.0285775693330366</v>
      </c>
      <c r="C60" s="51">
        <v>36.21621621621622</v>
      </c>
      <c r="D60" s="52">
        <v>3521</v>
      </c>
      <c r="E60" s="50"/>
      <c r="F60" s="51"/>
      <c r="G60" s="52"/>
      <c r="H60" s="50">
        <f>I60/J60*100</f>
        <v>1.257861635220126</v>
      </c>
      <c r="I60" s="51">
        <v>10</v>
      </c>
      <c r="J60" s="52">
        <v>795</v>
      </c>
      <c r="K60" s="50">
        <f t="shared" si="6"/>
        <v>0.23228803716608595</v>
      </c>
      <c r="L60" s="51">
        <v>2</v>
      </c>
      <c r="M60" s="52">
        <v>861</v>
      </c>
      <c r="N60" s="50">
        <f t="shared" si="7"/>
        <v>0.9313543792972034</v>
      </c>
      <c r="O60" s="51">
        <f t="shared" si="8"/>
        <v>48.21621621621622</v>
      </c>
      <c r="P60" s="54">
        <f t="shared" si="8"/>
        <v>5177</v>
      </c>
    </row>
    <row r="61" spans="1:16" ht="12.75">
      <c r="A61" s="40" t="s">
        <v>33</v>
      </c>
      <c r="B61" s="50">
        <f t="shared" si="4"/>
        <v>0.6905038021972186</v>
      </c>
      <c r="C61" s="51">
        <v>21.081081081081084</v>
      </c>
      <c r="D61" s="52">
        <v>3053</v>
      </c>
      <c r="E61" s="50">
        <f t="shared" si="5"/>
        <v>1.901565995525727</v>
      </c>
      <c r="F61" s="51">
        <v>17</v>
      </c>
      <c r="G61" s="52">
        <v>894</v>
      </c>
      <c r="H61" s="50"/>
      <c r="I61" s="51"/>
      <c r="J61" s="52"/>
      <c r="K61" s="50">
        <f t="shared" si="6"/>
        <v>0.2613240418118467</v>
      </c>
      <c r="L61" s="51">
        <v>3</v>
      </c>
      <c r="M61" s="52">
        <v>1148</v>
      </c>
      <c r="N61" s="50">
        <f t="shared" si="7"/>
        <v>0.8063018857915817</v>
      </c>
      <c r="O61" s="51">
        <f t="shared" si="8"/>
        <v>41.08108108108108</v>
      </c>
      <c r="P61" s="54">
        <f t="shared" si="8"/>
        <v>5095</v>
      </c>
    </row>
    <row r="62" spans="1:16" ht="12.75">
      <c r="A62" s="40" t="s">
        <v>34</v>
      </c>
      <c r="B62" s="50"/>
      <c r="C62" s="51"/>
      <c r="D62" s="52"/>
      <c r="E62" s="50">
        <f t="shared" si="5"/>
        <v>0.2004008016032064</v>
      </c>
      <c r="F62" s="51">
        <v>1</v>
      </c>
      <c r="G62" s="52">
        <v>499</v>
      </c>
      <c r="H62" s="50"/>
      <c r="I62" s="51"/>
      <c r="J62" s="52"/>
      <c r="K62" s="50">
        <f t="shared" si="6"/>
        <v>0.21008403361344538</v>
      </c>
      <c r="L62" s="51">
        <v>3</v>
      </c>
      <c r="M62" s="52">
        <v>1428</v>
      </c>
      <c r="N62" s="50">
        <f t="shared" si="7"/>
        <v>0.2075765438505449</v>
      </c>
      <c r="O62" s="51">
        <f t="shared" si="8"/>
        <v>4</v>
      </c>
      <c r="P62" s="54">
        <f t="shared" si="8"/>
        <v>1927</v>
      </c>
    </row>
    <row r="63" spans="1:16" ht="12.75">
      <c r="A63" s="40" t="s">
        <v>35</v>
      </c>
      <c r="B63" s="50">
        <f t="shared" si="4"/>
        <v>1.5599933374827961</v>
      </c>
      <c r="C63" s="51">
        <v>96.18918918918921</v>
      </c>
      <c r="D63" s="52">
        <v>6166</v>
      </c>
      <c r="E63" s="50">
        <f t="shared" si="5"/>
        <v>0.9487666034155597</v>
      </c>
      <c r="F63" s="51">
        <v>5</v>
      </c>
      <c r="G63" s="52">
        <v>527</v>
      </c>
      <c r="H63" s="50"/>
      <c r="I63" s="51"/>
      <c r="J63" s="52"/>
      <c r="K63" s="50">
        <f t="shared" si="6"/>
        <v>0.14381591562799617</v>
      </c>
      <c r="L63" s="51">
        <v>3</v>
      </c>
      <c r="M63" s="52">
        <v>2086</v>
      </c>
      <c r="N63" s="50">
        <f t="shared" si="7"/>
        <v>1.1868001957989431</v>
      </c>
      <c r="O63" s="51">
        <f t="shared" si="8"/>
        <v>104.18918918918921</v>
      </c>
      <c r="P63" s="54">
        <f t="shared" si="8"/>
        <v>8779</v>
      </c>
    </row>
    <row r="64" spans="1:16" ht="12.75">
      <c r="A64" s="40" t="s">
        <v>36</v>
      </c>
      <c r="B64" s="50">
        <f t="shared" si="4"/>
        <v>0.8886470801595938</v>
      </c>
      <c r="C64" s="51">
        <v>49</v>
      </c>
      <c r="D64" s="52">
        <v>5514</v>
      </c>
      <c r="E64" s="50">
        <f t="shared" si="5"/>
        <v>0.40431266846361186</v>
      </c>
      <c r="F64" s="51">
        <v>3</v>
      </c>
      <c r="G64" s="52">
        <v>742</v>
      </c>
      <c r="H64" s="50">
        <f>I64/J64*100</f>
        <v>0.5338078291814947</v>
      </c>
      <c r="I64" s="51">
        <v>3</v>
      </c>
      <c r="J64" s="52">
        <v>562</v>
      </c>
      <c r="K64" s="50">
        <f t="shared" si="6"/>
        <v>0.12024048096192384</v>
      </c>
      <c r="L64" s="51">
        <v>3</v>
      </c>
      <c r="M64" s="52">
        <v>2495</v>
      </c>
      <c r="N64" s="50">
        <f t="shared" si="7"/>
        <v>0.622785353806507</v>
      </c>
      <c r="O64" s="51">
        <f t="shared" si="8"/>
        <v>58</v>
      </c>
      <c r="P64" s="54">
        <f t="shared" si="8"/>
        <v>9313</v>
      </c>
    </row>
    <row r="65" spans="1:16" ht="12.75">
      <c r="A65" s="40" t="s">
        <v>37</v>
      </c>
      <c r="B65" s="50">
        <f t="shared" si="4"/>
        <v>1.0235055199083976</v>
      </c>
      <c r="C65" s="51">
        <v>51.21621621621622</v>
      </c>
      <c r="D65" s="52">
        <v>5004</v>
      </c>
      <c r="E65" s="50">
        <f t="shared" si="5"/>
        <v>0.6472491909385114</v>
      </c>
      <c r="F65" s="51">
        <v>4</v>
      </c>
      <c r="G65" s="52">
        <v>618</v>
      </c>
      <c r="H65" s="50">
        <f>I65/J65*100</f>
        <v>1.4018691588785046</v>
      </c>
      <c r="I65" s="51">
        <v>6</v>
      </c>
      <c r="J65" s="52">
        <v>428</v>
      </c>
      <c r="K65" s="50">
        <f t="shared" si="6"/>
        <v>0.5602240896358543</v>
      </c>
      <c r="L65" s="51">
        <v>4</v>
      </c>
      <c r="M65" s="52">
        <v>714</v>
      </c>
      <c r="N65" s="50">
        <f t="shared" si="7"/>
        <v>0.964166413604616</v>
      </c>
      <c r="O65" s="51">
        <f t="shared" si="8"/>
        <v>65.21621621621622</v>
      </c>
      <c r="P65" s="54">
        <f t="shared" si="8"/>
        <v>6764</v>
      </c>
    </row>
    <row r="66" spans="1:16" s="39" customFormat="1" ht="13.5" thickBot="1">
      <c r="A66" s="45" t="s">
        <v>38</v>
      </c>
      <c r="B66" s="50">
        <f t="shared" si="4"/>
        <v>1.4159713404679852</v>
      </c>
      <c r="C66" s="51">
        <v>67.51351351351353</v>
      </c>
      <c r="D66" s="52">
        <v>4768</v>
      </c>
      <c r="E66" s="50">
        <f t="shared" si="5"/>
        <v>1.82648401826484</v>
      </c>
      <c r="F66" s="51">
        <v>16</v>
      </c>
      <c r="G66" s="52">
        <v>876</v>
      </c>
      <c r="H66" s="50">
        <f>I66/J66*100</f>
        <v>2.0581113801452786</v>
      </c>
      <c r="I66" s="51">
        <v>17</v>
      </c>
      <c r="J66" s="52">
        <v>826</v>
      </c>
      <c r="K66" s="50">
        <f t="shared" si="6"/>
        <v>0.2718622564567286</v>
      </c>
      <c r="L66" s="51">
        <v>6</v>
      </c>
      <c r="M66" s="52">
        <v>2207</v>
      </c>
      <c r="N66" s="50">
        <f t="shared" si="7"/>
        <v>1.227538475435214</v>
      </c>
      <c r="O66" s="51">
        <f t="shared" si="8"/>
        <v>106.51351351351353</v>
      </c>
      <c r="P66" s="54">
        <f t="shared" si="8"/>
        <v>8677</v>
      </c>
    </row>
    <row r="67" spans="1:16" ht="13.5" thickBot="1">
      <c r="A67" s="55" t="s">
        <v>39</v>
      </c>
      <c r="B67" s="56">
        <f>C67/D67*100</f>
        <v>1.4491745141615264</v>
      </c>
      <c r="C67" s="57">
        <f>SUM(C53:C66)</f>
        <v>630.4054054054055</v>
      </c>
      <c r="D67" s="58">
        <f>SUM(D53:D66)</f>
        <v>43501</v>
      </c>
      <c r="E67" s="59">
        <f>F67/G67*100</f>
        <v>1.3861386138613863</v>
      </c>
      <c r="F67" s="57">
        <f>SUM(F53:F66)</f>
        <v>119</v>
      </c>
      <c r="G67" s="57">
        <f>SUM(G53:G66)</f>
        <v>8585</v>
      </c>
      <c r="H67" s="59">
        <f>I67/J67*100</f>
        <v>1.5198805808115077</v>
      </c>
      <c r="I67" s="57">
        <f>SUM(I53:I66)</f>
        <v>112</v>
      </c>
      <c r="J67" s="57">
        <f>SUM(J53:J66)</f>
        <v>7369</v>
      </c>
      <c r="K67" s="60">
        <f>L67/M67*100</f>
        <v>0.4097800846878842</v>
      </c>
      <c r="L67" s="57">
        <f>SUM(L53:L66)</f>
        <v>90</v>
      </c>
      <c r="M67" s="58">
        <f>SUM(M53:M66)</f>
        <v>21963</v>
      </c>
      <c r="N67" s="59">
        <f t="shared" si="7"/>
        <v>1.1685443088818266</v>
      </c>
      <c r="O67" s="57">
        <f t="shared" si="8"/>
        <v>951.4054054054055</v>
      </c>
      <c r="P67" s="61">
        <f t="shared" si="8"/>
        <v>81418</v>
      </c>
    </row>
    <row r="68" ht="12.75">
      <c r="A68" t="s">
        <v>40</v>
      </c>
    </row>
    <row r="69" ht="12.75">
      <c r="A69" t="s">
        <v>41</v>
      </c>
    </row>
    <row r="70" ht="12.75">
      <c r="A70" s="62" t="s">
        <v>42</v>
      </c>
    </row>
    <row r="71" ht="12.75"/>
    <row r="72" ht="12.75">
      <c r="A72" t="s">
        <v>15</v>
      </c>
    </row>
    <row r="73" ht="12.75">
      <c r="A73" t="s">
        <v>121</v>
      </c>
    </row>
    <row r="74" ht="12.75">
      <c r="A74" t="s">
        <v>124</v>
      </c>
    </row>
    <row r="77" ht="13.5" thickBot="1"/>
    <row r="78" spans="1:4" ht="12.75">
      <c r="A78" s="34">
        <v>2008</v>
      </c>
      <c r="B78" s="63" t="s">
        <v>125</v>
      </c>
      <c r="C78" s="35"/>
      <c r="D78" s="38"/>
    </row>
    <row r="79" spans="1:4" ht="12.75">
      <c r="A79" s="41"/>
      <c r="B79" s="43" t="s">
        <v>43</v>
      </c>
      <c r="C79" s="42"/>
      <c r="D79" s="44"/>
    </row>
    <row r="80" spans="1:4" ht="13.5" thickBot="1">
      <c r="A80" s="64" t="s">
        <v>44</v>
      </c>
      <c r="B80" s="47" t="s">
        <v>22</v>
      </c>
      <c r="C80" s="47" t="s">
        <v>23</v>
      </c>
      <c r="D80" s="49" t="s">
        <v>24</v>
      </c>
    </row>
    <row r="81" spans="1:6" ht="12.75">
      <c r="A81" s="65" t="s">
        <v>45</v>
      </c>
      <c r="B81" s="50">
        <f aca="true" t="shared" si="9" ref="B81:B86">C81/D81*100</f>
        <v>7.063310450038139</v>
      </c>
      <c r="C81" s="51">
        <v>463</v>
      </c>
      <c r="D81" s="54">
        <v>6555</v>
      </c>
      <c r="E81" s="66"/>
      <c r="F81" s="66"/>
    </row>
    <row r="82" spans="1:6" ht="12.75">
      <c r="A82" s="65" t="s">
        <v>46</v>
      </c>
      <c r="B82" s="50">
        <f t="shared" si="9"/>
        <v>4.602638846271863</v>
      </c>
      <c r="C82" s="51">
        <v>300</v>
      </c>
      <c r="D82" s="54">
        <v>6518</v>
      </c>
      <c r="E82" s="66"/>
      <c r="F82" s="66"/>
    </row>
    <row r="83" spans="1:6" ht="12.75">
      <c r="A83" s="65" t="s">
        <v>47</v>
      </c>
      <c r="B83" s="50">
        <f t="shared" si="9"/>
        <v>2.798441374424371</v>
      </c>
      <c r="C83" s="51">
        <v>237</v>
      </c>
      <c r="D83" s="54">
        <v>8469</v>
      </c>
      <c r="E83" s="66"/>
      <c r="F83" s="66"/>
    </row>
    <row r="84" spans="1:6" ht="12.75">
      <c r="A84" s="65" t="s">
        <v>48</v>
      </c>
      <c r="B84" s="50">
        <f t="shared" si="9"/>
        <v>2.899251026818072</v>
      </c>
      <c r="C84" s="51">
        <v>240</v>
      </c>
      <c r="D84" s="54">
        <v>8278</v>
      </c>
      <c r="E84" s="66"/>
      <c r="F84" s="66"/>
    </row>
    <row r="85" spans="1:6" ht="13.5" thickBot="1">
      <c r="A85" s="65" t="s">
        <v>49</v>
      </c>
      <c r="B85" s="50">
        <f t="shared" si="9"/>
        <v>4.290171606864274</v>
      </c>
      <c r="C85" s="51">
        <v>220</v>
      </c>
      <c r="D85" s="54">
        <v>5128</v>
      </c>
      <c r="E85" s="66"/>
      <c r="F85" s="66"/>
    </row>
    <row r="86" spans="1:10" ht="13.5" thickBot="1">
      <c r="A86" s="67" t="s">
        <v>39</v>
      </c>
      <c r="B86" s="59">
        <f t="shared" si="9"/>
        <v>4.177635343939567</v>
      </c>
      <c r="C86" s="57">
        <f>SUM(C81:C85)</f>
        <v>1460</v>
      </c>
      <c r="D86" s="61">
        <f>SUM(D81:D85)</f>
        <v>34948</v>
      </c>
      <c r="E86" s="66"/>
      <c r="F86" s="66"/>
      <c r="G86" s="66"/>
      <c r="J86" s="66"/>
    </row>
    <row r="87" spans="1:8" ht="12.75">
      <c r="A87" t="s">
        <v>50</v>
      </c>
      <c r="H87" s="66"/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89"/>
  <sheetViews>
    <sheetView zoomScalePageLayoutView="0" workbookViewId="0" topLeftCell="A1">
      <selection activeCell="H77" sqref="H77"/>
    </sheetView>
  </sheetViews>
  <sheetFormatPr defaultColWidth="9.140625" defaultRowHeight="12.75"/>
  <cols>
    <col min="1" max="1" width="22.7109375" style="4" customWidth="1"/>
    <col min="2" max="2" width="9.7109375" style="4" customWidth="1"/>
    <col min="3" max="3" width="9.28125" style="4" customWidth="1"/>
    <col min="4" max="16384" width="9.140625" style="4" customWidth="1"/>
  </cols>
  <sheetData>
    <row r="1" spans="1:4" ht="15.75">
      <c r="A1" s="1" t="s">
        <v>126</v>
      </c>
      <c r="B1" s="2"/>
      <c r="C1" s="2"/>
      <c r="D1" s="3"/>
    </row>
    <row r="2" spans="1:4" ht="15.75">
      <c r="A2" s="5" t="s">
        <v>55</v>
      </c>
      <c r="B2" s="6"/>
      <c r="C2" s="6"/>
      <c r="D2" s="7"/>
    </row>
    <row r="3" spans="1:4" ht="12.75">
      <c r="A3" s="8" t="s">
        <v>1</v>
      </c>
      <c r="B3" s="9"/>
      <c r="C3" s="10"/>
      <c r="D3" s="11"/>
    </row>
    <row r="4" spans="1:4" ht="12.75">
      <c r="A4" s="12"/>
      <c r="B4" s="10">
        <v>2007</v>
      </c>
      <c r="C4" s="10">
        <v>2008</v>
      </c>
      <c r="D4" s="13" t="s">
        <v>2</v>
      </c>
    </row>
    <row r="5" spans="1:4" ht="12.75">
      <c r="A5" s="12" t="s">
        <v>3</v>
      </c>
      <c r="B5" s="14">
        <f aca="true" t="shared" si="0" ref="B5:C12">B16/B27*100</f>
        <v>1.049645390070922</v>
      </c>
      <c r="C5" s="14">
        <f t="shared" si="0"/>
        <v>1.5046766978446524</v>
      </c>
      <c r="D5" s="15">
        <f aca="true" t="shared" si="1" ref="D5:D12">C5-B5</f>
        <v>0.45503130777373046</v>
      </c>
    </row>
    <row r="6" spans="1:4" ht="12.75">
      <c r="A6" s="12" t="s">
        <v>4</v>
      </c>
      <c r="B6" s="14">
        <f t="shared" si="0"/>
        <v>0.4967109679151564</v>
      </c>
      <c r="C6" s="14">
        <f t="shared" si="0"/>
        <v>0.3961568234597696</v>
      </c>
      <c r="D6" s="15">
        <f t="shared" si="1"/>
        <v>-0.1005541444553868</v>
      </c>
    </row>
    <row r="7" spans="1:4" ht="12.75">
      <c r="A7" s="12" t="s">
        <v>5</v>
      </c>
      <c r="B7" s="14">
        <f t="shared" si="0"/>
        <v>4.629364625071551</v>
      </c>
      <c r="C7" s="14">
        <f t="shared" si="0"/>
        <v>3.593584505976698</v>
      </c>
      <c r="D7" s="15">
        <f t="shared" si="1"/>
        <v>-1.0357801190948526</v>
      </c>
    </row>
    <row r="8" spans="1:4" ht="12.75">
      <c r="A8" s="12" t="s">
        <v>6</v>
      </c>
      <c r="B8" s="14">
        <f t="shared" si="0"/>
        <v>1.283081131542954</v>
      </c>
      <c r="C8" s="14">
        <f t="shared" si="0"/>
        <v>1.4482425691363416</v>
      </c>
      <c r="D8" s="15">
        <f t="shared" si="1"/>
        <v>0.16516143759338764</v>
      </c>
    </row>
    <row r="9" spans="1:4" ht="12.75">
      <c r="A9" s="12" t="s">
        <v>7</v>
      </c>
      <c r="B9" s="14">
        <f t="shared" si="0"/>
        <v>3.3087805448380685</v>
      </c>
      <c r="C9" s="14">
        <f t="shared" si="0"/>
        <v>3.6466482127813213</v>
      </c>
      <c r="D9" s="15">
        <f t="shared" si="1"/>
        <v>0.33786766794325285</v>
      </c>
    </row>
    <row r="10" spans="1:4" ht="12.75">
      <c r="A10" s="12" t="s">
        <v>8</v>
      </c>
      <c r="B10" s="14">
        <f t="shared" si="0"/>
        <v>0.7240638081230908</v>
      </c>
      <c r="C10" s="14">
        <f t="shared" si="0"/>
        <v>1.2056654570993797</v>
      </c>
      <c r="D10" s="15">
        <f t="shared" si="1"/>
        <v>0.4816016489762889</v>
      </c>
    </row>
    <row r="11" spans="1:4" ht="12.75">
      <c r="A11" s="12" t="s">
        <v>9</v>
      </c>
      <c r="B11" s="14">
        <f t="shared" si="0"/>
        <v>1.3</v>
      </c>
      <c r="C11" s="14">
        <v>0.8</v>
      </c>
      <c r="D11" s="15">
        <f t="shared" si="1"/>
        <v>-0.5</v>
      </c>
    </row>
    <row r="12" spans="1:4" ht="12.75">
      <c r="A12" s="8" t="s">
        <v>10</v>
      </c>
      <c r="B12" s="16">
        <f t="shared" si="0"/>
        <v>1.9865857812525343</v>
      </c>
      <c r="C12" s="17">
        <f>C23/C34*100</f>
        <v>1.857924418555641</v>
      </c>
      <c r="D12" s="18">
        <f t="shared" si="1"/>
        <v>-0.12866136269689332</v>
      </c>
    </row>
    <row r="13" spans="1:4" ht="12.75">
      <c r="A13" s="19"/>
      <c r="B13" s="6"/>
      <c r="C13" s="6"/>
      <c r="D13" s="7"/>
    </row>
    <row r="14" spans="1:4" ht="12.75">
      <c r="A14" s="8" t="s">
        <v>11</v>
      </c>
      <c r="B14" s="10"/>
      <c r="C14" s="10"/>
      <c r="D14" s="11"/>
    </row>
    <row r="15" spans="1:4" ht="12.75">
      <c r="A15" s="12"/>
      <c r="B15" s="10">
        <f>B4</f>
        <v>2007</v>
      </c>
      <c r="C15" s="10">
        <f>C4</f>
        <v>2008</v>
      </c>
      <c r="D15" s="13" t="s">
        <v>2</v>
      </c>
    </row>
    <row r="16" spans="1:4" ht="12.75">
      <c r="A16" s="12" t="s">
        <v>3</v>
      </c>
      <c r="B16" s="20">
        <v>74</v>
      </c>
      <c r="C16" s="21">
        <v>111</v>
      </c>
      <c r="D16" s="22">
        <f>C16-B16</f>
        <v>37</v>
      </c>
    </row>
    <row r="17" spans="1:4" ht="12.75">
      <c r="A17" s="12" t="s">
        <v>4</v>
      </c>
      <c r="B17" s="20">
        <v>111</v>
      </c>
      <c r="C17" s="21">
        <v>87</v>
      </c>
      <c r="D17" s="22">
        <f aca="true" t="shared" si="2" ref="D17:D23">C17-B17</f>
        <v>-24</v>
      </c>
    </row>
    <row r="18" spans="1:10" ht="12.75">
      <c r="A18" s="12" t="s">
        <v>5</v>
      </c>
      <c r="B18" s="20">
        <v>1294</v>
      </c>
      <c r="C18" s="21">
        <v>950</v>
      </c>
      <c r="D18" s="22">
        <f t="shared" si="2"/>
        <v>-344</v>
      </c>
      <c r="G18" s="21"/>
      <c r="I18" s="21"/>
      <c r="J18" s="20"/>
    </row>
    <row r="19" spans="1:9" ht="12.75">
      <c r="A19" s="12" t="s">
        <v>6</v>
      </c>
      <c r="B19" s="20">
        <v>591</v>
      </c>
      <c r="C19" s="21">
        <v>630</v>
      </c>
      <c r="D19" s="22">
        <f t="shared" si="2"/>
        <v>39</v>
      </c>
      <c r="G19" s="21"/>
      <c r="I19" s="21"/>
    </row>
    <row r="20" spans="1:10" ht="12.75">
      <c r="A20" s="12" t="s">
        <v>7</v>
      </c>
      <c r="B20" s="20">
        <v>283</v>
      </c>
      <c r="C20" s="21">
        <v>303</v>
      </c>
      <c r="D20" s="22">
        <f t="shared" si="2"/>
        <v>20</v>
      </c>
      <c r="E20" s="21"/>
      <c r="F20" s="21"/>
      <c r="J20" s="20"/>
    </row>
    <row r="21" spans="1:6" ht="12.75">
      <c r="A21" s="12" t="s">
        <v>8</v>
      </c>
      <c r="B21" s="23">
        <v>64</v>
      </c>
      <c r="C21" s="24">
        <v>103</v>
      </c>
      <c r="D21" s="22">
        <f t="shared" si="2"/>
        <v>39</v>
      </c>
      <c r="F21" s="21"/>
    </row>
    <row r="22" spans="1:4" ht="12.75">
      <c r="A22" s="12" t="s">
        <v>9</v>
      </c>
      <c r="B22" s="25">
        <v>32.5</v>
      </c>
      <c r="C22" s="26">
        <f>C11*C33/100</f>
        <v>20</v>
      </c>
      <c r="D22" s="22">
        <f t="shared" si="2"/>
        <v>-12.5</v>
      </c>
    </row>
    <row r="23" spans="1:9" ht="12.75">
      <c r="A23" s="8" t="s">
        <v>10</v>
      </c>
      <c r="B23" s="27">
        <f>SUM(B16:B22)</f>
        <v>2449.5</v>
      </c>
      <c r="C23" s="27">
        <f>SUM(C16:C22)</f>
        <v>2204</v>
      </c>
      <c r="D23" s="28">
        <f t="shared" si="2"/>
        <v>-245.5</v>
      </c>
      <c r="G23" s="21"/>
      <c r="I23" s="21"/>
    </row>
    <row r="24" spans="1:4" ht="12.75">
      <c r="A24" s="19"/>
      <c r="B24" s="6"/>
      <c r="C24" s="6"/>
      <c r="D24" s="7"/>
    </row>
    <row r="25" spans="1:4" ht="12.75">
      <c r="A25" s="8" t="s">
        <v>12</v>
      </c>
      <c r="B25" s="10"/>
      <c r="C25" s="10"/>
      <c r="D25" s="11"/>
    </row>
    <row r="26" spans="1:4" ht="12.75">
      <c r="A26" s="12"/>
      <c r="B26" s="10">
        <f>B4</f>
        <v>2007</v>
      </c>
      <c r="C26" s="10">
        <f>C4</f>
        <v>2008</v>
      </c>
      <c r="D26" s="13" t="s">
        <v>2</v>
      </c>
    </row>
    <row r="27" spans="1:9" ht="12.75">
      <c r="A27" s="12" t="s">
        <v>3</v>
      </c>
      <c r="B27" s="21">
        <v>7050</v>
      </c>
      <c r="C27" s="21">
        <v>7377</v>
      </c>
      <c r="D27" s="22">
        <f aca="true" t="shared" si="3" ref="D27:D34">C27-B27</f>
        <v>327</v>
      </c>
      <c r="G27" s="21"/>
      <c r="I27" s="21"/>
    </row>
    <row r="28" spans="1:9" ht="12.75">
      <c r="A28" s="12" t="s">
        <v>4</v>
      </c>
      <c r="B28" s="21">
        <v>22347</v>
      </c>
      <c r="C28" s="21">
        <v>21961</v>
      </c>
      <c r="D28" s="22">
        <f t="shared" si="3"/>
        <v>-386</v>
      </c>
      <c r="G28" s="21"/>
      <c r="I28" s="21"/>
    </row>
    <row r="29" spans="1:10" ht="12.75">
      <c r="A29" s="12" t="s">
        <v>5</v>
      </c>
      <c r="B29" s="21">
        <v>27952</v>
      </c>
      <c r="C29" s="21">
        <v>26436</v>
      </c>
      <c r="D29" s="22">
        <f t="shared" si="3"/>
        <v>-1516</v>
      </c>
      <c r="G29" s="21"/>
      <c r="I29" s="21"/>
      <c r="J29" s="29"/>
    </row>
    <row r="30" spans="1:9" ht="12.75">
      <c r="A30" s="12" t="s">
        <v>6</v>
      </c>
      <c r="B30" s="21">
        <v>46061</v>
      </c>
      <c r="C30" s="21">
        <v>43501</v>
      </c>
      <c r="D30" s="22">
        <f t="shared" si="3"/>
        <v>-2560</v>
      </c>
      <c r="G30" s="21"/>
      <c r="I30" s="21"/>
    </row>
    <row r="31" spans="1:10" ht="12.75">
      <c r="A31" s="12" t="s">
        <v>7</v>
      </c>
      <c r="B31" s="21">
        <v>8553</v>
      </c>
      <c r="C31" s="21">
        <v>8309</v>
      </c>
      <c r="D31" s="22">
        <f t="shared" si="3"/>
        <v>-244</v>
      </c>
      <c r="E31" s="21"/>
      <c r="F31" s="21"/>
      <c r="G31" s="21"/>
      <c r="I31" s="21"/>
      <c r="J31" s="29"/>
    </row>
    <row r="32" spans="1:9" ht="12.75">
      <c r="A32" s="12" t="s">
        <v>8</v>
      </c>
      <c r="B32" s="21">
        <v>8839</v>
      </c>
      <c r="C32" s="21">
        <v>8543</v>
      </c>
      <c r="D32" s="22">
        <f t="shared" si="3"/>
        <v>-296</v>
      </c>
      <c r="G32" s="21"/>
      <c r="I32" s="21"/>
    </row>
    <row r="33" spans="1:9" ht="12.75">
      <c r="A33" s="12" t="s">
        <v>9</v>
      </c>
      <c r="B33" s="21">
        <v>2500</v>
      </c>
      <c r="C33" s="21">
        <v>2500</v>
      </c>
      <c r="D33" s="22">
        <f t="shared" si="3"/>
        <v>0</v>
      </c>
      <c r="G33" s="21"/>
      <c r="I33" s="21"/>
    </row>
    <row r="34" spans="1:9" ht="12.75">
      <c r="A34" s="8" t="s">
        <v>10</v>
      </c>
      <c r="B34" s="27">
        <f>SUM(B27:B33)</f>
        <v>123302</v>
      </c>
      <c r="C34" s="27">
        <f>SUM(C27:C33)</f>
        <v>118627</v>
      </c>
      <c r="D34" s="28">
        <f t="shared" si="3"/>
        <v>-4675</v>
      </c>
      <c r="G34" s="21"/>
      <c r="H34" s="21"/>
      <c r="I34" s="21"/>
    </row>
    <row r="35" spans="1:4" ht="12.75">
      <c r="A35" s="19"/>
      <c r="B35" s="30"/>
      <c r="C35" s="30"/>
      <c r="D35" s="31"/>
    </row>
    <row r="36" ht="12.75">
      <c r="A36" s="32" t="s">
        <v>13</v>
      </c>
    </row>
    <row r="37" ht="12.75">
      <c r="A37" s="32" t="s">
        <v>14</v>
      </c>
    </row>
    <row r="38" ht="12.75">
      <c r="A38" s="32"/>
    </row>
    <row r="39" ht="12.75">
      <c r="A39" s="32" t="s">
        <v>15</v>
      </c>
    </row>
    <row r="40" ht="12.75">
      <c r="A40" t="s">
        <v>127</v>
      </c>
    </row>
    <row r="41" ht="12.75">
      <c r="A41" s="32" t="s">
        <v>128</v>
      </c>
    </row>
    <row r="42" ht="12.75">
      <c r="A42" s="32" t="s">
        <v>129</v>
      </c>
    </row>
    <row r="46" ht="12.75">
      <c r="A46" t="s">
        <v>16</v>
      </c>
    </row>
    <row r="47" ht="12.75">
      <c r="A47" t="s">
        <v>17</v>
      </c>
    </row>
    <row r="48" ht="12.75"/>
    <row r="49" spans="1:3" ht="12.75">
      <c r="A49" t="s">
        <v>130</v>
      </c>
      <c r="B49">
        <v>2008</v>
      </c>
      <c r="C49" t="s">
        <v>19</v>
      </c>
    </row>
    <row r="50" ht="13.5" thickBot="1"/>
    <row r="51" spans="1:16" s="39" customFormat="1" ht="12.75">
      <c r="A51" s="33">
        <v>2008</v>
      </c>
      <c r="B51" s="34" t="str">
        <f>A49</f>
        <v>UGE 27</v>
      </c>
      <c r="C51" s="35"/>
      <c r="D51" s="36"/>
      <c r="E51" s="37" t="str">
        <f>B51</f>
        <v>UGE 27</v>
      </c>
      <c r="F51" s="35"/>
      <c r="G51" s="36"/>
      <c r="H51" s="35" t="str">
        <f>B51</f>
        <v>UGE 27</v>
      </c>
      <c r="I51" s="35"/>
      <c r="J51" s="36"/>
      <c r="K51" s="35" t="str">
        <f>B51</f>
        <v>UGE 27</v>
      </c>
      <c r="L51" s="35"/>
      <c r="M51" s="36"/>
      <c r="N51" s="35" t="str">
        <f>B51</f>
        <v>UGE 27</v>
      </c>
      <c r="O51" s="35"/>
      <c r="P51" s="38"/>
    </row>
    <row r="52" spans="1:16" ht="12.75">
      <c r="A52" s="40"/>
      <c r="B52" s="41" t="s">
        <v>6</v>
      </c>
      <c r="C52" s="42"/>
      <c r="D52" s="42"/>
      <c r="E52" s="43" t="s">
        <v>8</v>
      </c>
      <c r="F52" s="42"/>
      <c r="G52" s="42"/>
      <c r="H52" s="43" t="s">
        <v>3</v>
      </c>
      <c r="I52" s="42"/>
      <c r="J52" s="42"/>
      <c r="K52" s="43" t="s">
        <v>20</v>
      </c>
      <c r="L52" s="42"/>
      <c r="M52" s="42"/>
      <c r="N52" s="43" t="s">
        <v>10</v>
      </c>
      <c r="O52" s="42"/>
      <c r="P52" s="44"/>
    </row>
    <row r="53" spans="1:16" ht="13.5" thickBot="1">
      <c r="A53" s="45" t="s">
        <v>21</v>
      </c>
      <c r="B53" s="46" t="s">
        <v>22</v>
      </c>
      <c r="C53" s="47" t="s">
        <v>23</v>
      </c>
      <c r="D53" s="48" t="s">
        <v>24</v>
      </c>
      <c r="E53" s="47" t="s">
        <v>22</v>
      </c>
      <c r="F53" s="47" t="s">
        <v>23</v>
      </c>
      <c r="G53" s="48" t="s">
        <v>24</v>
      </c>
      <c r="H53" s="47" t="s">
        <v>22</v>
      </c>
      <c r="I53" s="47" t="s">
        <v>23</v>
      </c>
      <c r="J53" s="48" t="s">
        <v>24</v>
      </c>
      <c r="K53" s="47" t="s">
        <v>22</v>
      </c>
      <c r="L53" s="47" t="s">
        <v>23</v>
      </c>
      <c r="M53" s="48" t="s">
        <v>24</v>
      </c>
      <c r="N53" s="47" t="s">
        <v>22</v>
      </c>
      <c r="O53" s="47" t="s">
        <v>23</v>
      </c>
      <c r="P53" s="49" t="s">
        <v>24</v>
      </c>
    </row>
    <row r="54" spans="1:16" ht="12.75">
      <c r="A54" s="40" t="s">
        <v>25</v>
      </c>
      <c r="B54" s="50">
        <f>C54/D54*100</f>
        <v>3.501125749369309</v>
      </c>
      <c r="C54" s="51">
        <v>104.64864864864865</v>
      </c>
      <c r="D54" s="52">
        <v>2989</v>
      </c>
      <c r="E54" s="50">
        <f>F54/G54*100</f>
        <v>1.329923273657289</v>
      </c>
      <c r="F54" s="51">
        <v>26</v>
      </c>
      <c r="G54" s="52">
        <v>1955</v>
      </c>
      <c r="H54" s="50">
        <f>I54/J54*100</f>
        <v>3.0855539971949506</v>
      </c>
      <c r="I54" s="51">
        <v>66</v>
      </c>
      <c r="J54" s="52">
        <v>2139</v>
      </c>
      <c r="K54" s="50">
        <f>L54/M54*100</f>
        <v>0.8096366508688783</v>
      </c>
      <c r="L54" s="51">
        <v>41</v>
      </c>
      <c r="M54" s="53">
        <v>5064</v>
      </c>
      <c r="N54" s="50">
        <f>O54/P54*100</f>
        <v>1.9564390273207264</v>
      </c>
      <c r="O54" s="51">
        <f>L54+I54+F54+C54</f>
        <v>237.64864864864865</v>
      </c>
      <c r="P54" s="54">
        <f>M54+J54+G54+D54</f>
        <v>12147</v>
      </c>
    </row>
    <row r="55" spans="1:16" ht="12.75">
      <c r="A55" s="40" t="s">
        <v>26</v>
      </c>
      <c r="B55" s="50">
        <f aca="true" t="shared" si="4" ref="B55:B67">C55/D55*100</f>
        <v>1.7817235840491652</v>
      </c>
      <c r="C55" s="51">
        <v>55.16216216216216</v>
      </c>
      <c r="D55" s="52">
        <v>3096</v>
      </c>
      <c r="E55" s="50">
        <f aca="true" t="shared" si="5" ref="E55:E67">F55/G55*100</f>
        <v>1.2163336229365769</v>
      </c>
      <c r="F55" s="51">
        <v>14</v>
      </c>
      <c r="G55" s="52">
        <v>1151</v>
      </c>
      <c r="H55" s="50">
        <f>I55/J55*100</f>
        <v>0.7712082262210797</v>
      </c>
      <c r="I55" s="51">
        <v>9</v>
      </c>
      <c r="J55" s="52">
        <v>1167</v>
      </c>
      <c r="K55" s="50">
        <f aca="true" t="shared" si="6" ref="K55:K67">L55/M55*100</f>
        <v>0.11223344556677892</v>
      </c>
      <c r="L55" s="51">
        <v>1</v>
      </c>
      <c r="M55" s="52">
        <v>891</v>
      </c>
      <c r="N55" s="50">
        <f aca="true" t="shared" si="7" ref="N55:N68">O55/P55*100</f>
        <v>1.2555457916282657</v>
      </c>
      <c r="O55" s="51">
        <f>L55+I55+F55+C55</f>
        <v>79.16216216216216</v>
      </c>
      <c r="P55" s="54">
        <f>M55+J55+G55+D55</f>
        <v>6305</v>
      </c>
    </row>
    <row r="56" spans="1:16" ht="12.75">
      <c r="A56" s="40" t="s">
        <v>27</v>
      </c>
      <c r="B56" s="50">
        <f t="shared" si="4"/>
        <v>2.025022054695646</v>
      </c>
      <c r="C56" s="51">
        <v>109.18918918918924</v>
      </c>
      <c r="D56" s="52">
        <v>5392</v>
      </c>
      <c r="E56" s="50"/>
      <c r="F56" s="51"/>
      <c r="G56" s="52"/>
      <c r="H56" s="50"/>
      <c r="I56" s="51"/>
      <c r="J56" s="52"/>
      <c r="K56" s="50"/>
      <c r="M56" s="52"/>
      <c r="N56" s="50">
        <f t="shared" si="7"/>
        <v>2.025022054695646</v>
      </c>
      <c r="O56" s="51">
        <f>F56+C56</f>
        <v>109.18918918918924</v>
      </c>
      <c r="P56" s="54">
        <f>G56+D56</f>
        <v>5392</v>
      </c>
    </row>
    <row r="57" spans="1:16" ht="12.75">
      <c r="A57" s="40" t="s">
        <v>28</v>
      </c>
      <c r="B57" s="50"/>
      <c r="C57" s="51"/>
      <c r="D57" s="52"/>
      <c r="E57" s="50"/>
      <c r="F57" s="51"/>
      <c r="G57" s="52"/>
      <c r="H57" s="50"/>
      <c r="I57" s="51"/>
      <c r="J57" s="52"/>
      <c r="K57" s="50">
        <f t="shared" si="6"/>
        <v>0.2721829069134458</v>
      </c>
      <c r="L57">
        <v>5</v>
      </c>
      <c r="M57" s="52">
        <v>1837</v>
      </c>
      <c r="N57" s="50">
        <f t="shared" si="7"/>
        <v>0.2721829069134458</v>
      </c>
      <c r="O57" s="51">
        <f>L57+F57+C57</f>
        <v>5</v>
      </c>
      <c r="P57" s="54">
        <f>M57+G57+D57</f>
        <v>1837</v>
      </c>
    </row>
    <row r="58" spans="1:16" ht="12.75">
      <c r="A58" s="40" t="s">
        <v>29</v>
      </c>
      <c r="B58" s="50"/>
      <c r="C58" s="51"/>
      <c r="D58" s="52"/>
      <c r="E58" s="50">
        <f t="shared" si="5"/>
        <v>2.569593147751606</v>
      </c>
      <c r="F58" s="51">
        <v>12</v>
      </c>
      <c r="G58" s="52">
        <v>467</v>
      </c>
      <c r="H58" s="50">
        <f>I58/J58*100</f>
        <v>1.1308562197092082</v>
      </c>
      <c r="I58" s="51">
        <v>7</v>
      </c>
      <c r="J58" s="52">
        <v>619</v>
      </c>
      <c r="K58" s="50">
        <f t="shared" si="6"/>
        <v>0.3734827264239029</v>
      </c>
      <c r="L58" s="51">
        <v>4</v>
      </c>
      <c r="M58" s="52">
        <v>1071</v>
      </c>
      <c r="N58" s="50">
        <f t="shared" si="7"/>
        <v>1.0662957811775615</v>
      </c>
      <c r="O58" s="51">
        <f aca="true" t="shared" si="8" ref="O58:P68">L58+I58+F58+C58</f>
        <v>23</v>
      </c>
      <c r="P58" s="54">
        <f t="shared" si="8"/>
        <v>2157</v>
      </c>
    </row>
    <row r="59" spans="1:16" ht="12.75">
      <c r="A59" s="40" t="s">
        <v>30</v>
      </c>
      <c r="B59" s="50">
        <f t="shared" si="4"/>
        <v>1.4742014742014744</v>
      </c>
      <c r="C59" s="51">
        <v>6.000000000000001</v>
      </c>
      <c r="D59" s="52">
        <v>407</v>
      </c>
      <c r="E59" s="50"/>
      <c r="F59" s="51"/>
      <c r="G59" s="52"/>
      <c r="H59" s="50">
        <f>I59/J59*100</f>
        <v>3.125</v>
      </c>
      <c r="I59" s="51">
        <v>2</v>
      </c>
      <c r="J59" s="52">
        <v>64</v>
      </c>
      <c r="K59" s="50">
        <f t="shared" si="6"/>
        <v>0.4608294930875576</v>
      </c>
      <c r="L59" s="51">
        <v>1</v>
      </c>
      <c r="M59" s="52">
        <v>217</v>
      </c>
      <c r="N59" s="50">
        <f t="shared" si="7"/>
        <v>1.308139534883721</v>
      </c>
      <c r="O59" s="51">
        <f t="shared" si="8"/>
        <v>9</v>
      </c>
      <c r="P59" s="54">
        <f t="shared" si="8"/>
        <v>688</v>
      </c>
    </row>
    <row r="60" spans="1:16" ht="12.75">
      <c r="A60" s="40" t="s">
        <v>31</v>
      </c>
      <c r="B60" s="50">
        <f t="shared" si="4"/>
        <v>0.9520798994483205</v>
      </c>
      <c r="C60" s="51">
        <v>34.189189189189186</v>
      </c>
      <c r="D60" s="52">
        <v>3591</v>
      </c>
      <c r="E60" s="50">
        <f t="shared" si="5"/>
        <v>1.0778443113772456</v>
      </c>
      <c r="F60" s="51">
        <v>9</v>
      </c>
      <c r="G60" s="52">
        <v>835</v>
      </c>
      <c r="H60" s="50">
        <f>I60/J60*100</f>
        <v>0.648508430609598</v>
      </c>
      <c r="I60" s="51">
        <v>5</v>
      </c>
      <c r="J60" s="52">
        <v>771</v>
      </c>
      <c r="K60" s="50">
        <f t="shared" si="6"/>
        <v>0.466321243523316</v>
      </c>
      <c r="L60" s="51">
        <v>9</v>
      </c>
      <c r="M60" s="52">
        <v>1930</v>
      </c>
      <c r="N60" s="50">
        <f t="shared" si="7"/>
        <v>0.8024300433448742</v>
      </c>
      <c r="O60" s="51">
        <f t="shared" si="8"/>
        <v>57.189189189189186</v>
      </c>
      <c r="P60" s="54">
        <f t="shared" si="8"/>
        <v>7127</v>
      </c>
    </row>
    <row r="61" spans="1:16" ht="12.75">
      <c r="A61" s="40" t="s">
        <v>32</v>
      </c>
      <c r="B61" s="50">
        <f t="shared" si="4"/>
        <v>1.0285775693330366</v>
      </c>
      <c r="C61" s="51">
        <v>36.21621621621622</v>
      </c>
      <c r="D61" s="52">
        <v>3521</v>
      </c>
      <c r="E61" s="50"/>
      <c r="F61" s="51"/>
      <c r="G61" s="52"/>
      <c r="H61" s="50">
        <f>I61/J61*100</f>
        <v>0.8793969849246231</v>
      </c>
      <c r="I61" s="51">
        <v>7</v>
      </c>
      <c r="J61" s="52">
        <v>796</v>
      </c>
      <c r="K61" s="50">
        <f t="shared" si="6"/>
        <v>0.117096018735363</v>
      </c>
      <c r="L61" s="51">
        <v>1</v>
      </c>
      <c r="M61" s="52">
        <v>854</v>
      </c>
      <c r="N61" s="50">
        <f t="shared" si="7"/>
        <v>0.8550805688690044</v>
      </c>
      <c r="O61" s="51">
        <f t="shared" si="8"/>
        <v>44.21621621621622</v>
      </c>
      <c r="P61" s="54">
        <f t="shared" si="8"/>
        <v>5171</v>
      </c>
    </row>
    <row r="62" spans="1:16" ht="12.75">
      <c r="A62" s="40" t="s">
        <v>33</v>
      </c>
      <c r="B62" s="50">
        <f t="shared" si="4"/>
        <v>0.6905038021972186</v>
      </c>
      <c r="C62" s="51">
        <v>21.081081081081084</v>
      </c>
      <c r="D62" s="52">
        <v>3053</v>
      </c>
      <c r="E62" s="50">
        <f t="shared" si="5"/>
        <v>1.694915254237288</v>
      </c>
      <c r="F62" s="51">
        <v>15</v>
      </c>
      <c r="G62" s="52">
        <v>885</v>
      </c>
      <c r="H62" s="50"/>
      <c r="I62" s="51"/>
      <c r="J62" s="52"/>
      <c r="K62" s="50">
        <f t="shared" si="6"/>
        <v>0.26200873362445415</v>
      </c>
      <c r="L62" s="51">
        <v>3</v>
      </c>
      <c r="M62" s="52">
        <v>1145</v>
      </c>
      <c r="N62" s="50">
        <f t="shared" si="7"/>
        <v>0.7688585693700783</v>
      </c>
      <c r="O62" s="51">
        <f t="shared" si="8"/>
        <v>39.08108108108108</v>
      </c>
      <c r="P62" s="54">
        <f t="shared" si="8"/>
        <v>5083</v>
      </c>
    </row>
    <row r="63" spans="1:16" ht="12.75">
      <c r="A63" s="40" t="s">
        <v>34</v>
      </c>
      <c r="B63" s="50"/>
      <c r="C63" s="51"/>
      <c r="D63" s="52"/>
      <c r="E63" s="50">
        <f t="shared" si="5"/>
        <v>0.20202020202020202</v>
      </c>
      <c r="F63" s="51">
        <v>1</v>
      </c>
      <c r="G63" s="52">
        <v>495</v>
      </c>
      <c r="H63" s="50"/>
      <c r="I63" s="51"/>
      <c r="J63" s="52"/>
      <c r="K63" s="50">
        <f t="shared" si="6"/>
        <v>0.28149190710767064</v>
      </c>
      <c r="L63" s="51">
        <v>4</v>
      </c>
      <c r="M63" s="52">
        <v>1421</v>
      </c>
      <c r="N63" s="50">
        <f t="shared" si="7"/>
        <v>0.2609603340292276</v>
      </c>
      <c r="O63" s="51">
        <f t="shared" si="8"/>
        <v>5</v>
      </c>
      <c r="P63" s="54">
        <f t="shared" si="8"/>
        <v>1916</v>
      </c>
    </row>
    <row r="64" spans="1:16" ht="12.75">
      <c r="A64" s="40" t="s">
        <v>35</v>
      </c>
      <c r="B64" s="50">
        <f t="shared" si="4"/>
        <v>1.5599933374827961</v>
      </c>
      <c r="C64" s="51">
        <v>96.18918918918921</v>
      </c>
      <c r="D64" s="52">
        <v>6166</v>
      </c>
      <c r="E64" s="50">
        <f t="shared" si="5"/>
        <v>0.9523809523809524</v>
      </c>
      <c r="F64" s="51">
        <v>5</v>
      </c>
      <c r="G64" s="52">
        <v>525</v>
      </c>
      <c r="H64" s="50"/>
      <c r="I64" s="51"/>
      <c r="J64" s="52"/>
      <c r="K64" s="50">
        <f t="shared" si="6"/>
        <v>0.142721217887726</v>
      </c>
      <c r="L64" s="51">
        <v>3</v>
      </c>
      <c r="M64" s="52">
        <v>2102</v>
      </c>
      <c r="N64" s="50">
        <f t="shared" si="7"/>
        <v>1.1849106014919732</v>
      </c>
      <c r="O64" s="51">
        <f t="shared" si="8"/>
        <v>104.18918918918921</v>
      </c>
      <c r="P64" s="54">
        <f t="shared" si="8"/>
        <v>8793</v>
      </c>
    </row>
    <row r="65" spans="1:16" ht="12.75">
      <c r="A65" s="40" t="s">
        <v>36</v>
      </c>
      <c r="B65" s="50">
        <f t="shared" si="4"/>
        <v>0.8886470801595938</v>
      </c>
      <c r="C65" s="51">
        <v>49</v>
      </c>
      <c r="D65" s="52">
        <v>5514</v>
      </c>
      <c r="E65" s="50">
        <f t="shared" si="5"/>
        <v>0.13550135501355012</v>
      </c>
      <c r="F65" s="51">
        <v>1</v>
      </c>
      <c r="G65" s="52">
        <v>738</v>
      </c>
      <c r="H65" s="50">
        <f>I65/J65*100</f>
        <v>0.35211267605633806</v>
      </c>
      <c r="I65" s="51">
        <v>2</v>
      </c>
      <c r="J65" s="52">
        <v>568</v>
      </c>
      <c r="K65" s="50">
        <f t="shared" si="6"/>
        <v>0.1996805111821086</v>
      </c>
      <c r="L65" s="51">
        <v>5</v>
      </c>
      <c r="M65" s="52">
        <v>2504</v>
      </c>
      <c r="N65" s="50">
        <f t="shared" si="7"/>
        <v>0.6113256113256113</v>
      </c>
      <c r="O65" s="51">
        <f t="shared" si="8"/>
        <v>57</v>
      </c>
      <c r="P65" s="54">
        <f t="shared" si="8"/>
        <v>9324</v>
      </c>
    </row>
    <row r="66" spans="1:16" ht="12.75">
      <c r="A66" s="40" t="s">
        <v>37</v>
      </c>
      <c r="B66" s="50">
        <f t="shared" si="4"/>
        <v>1.0235055199083976</v>
      </c>
      <c r="C66" s="51">
        <v>51.21621621621622</v>
      </c>
      <c r="D66" s="52">
        <v>5004</v>
      </c>
      <c r="E66" s="50">
        <f t="shared" si="5"/>
        <v>0.8064516129032258</v>
      </c>
      <c r="F66" s="51">
        <v>5</v>
      </c>
      <c r="G66" s="52">
        <v>620</v>
      </c>
      <c r="H66" s="50">
        <f>I66/J66*100</f>
        <v>0.9280742459396751</v>
      </c>
      <c r="I66" s="51">
        <v>4</v>
      </c>
      <c r="J66" s="52">
        <v>431</v>
      </c>
      <c r="K66" s="50">
        <f t="shared" si="6"/>
        <v>0.7042253521126761</v>
      </c>
      <c r="L66" s="51">
        <v>5</v>
      </c>
      <c r="M66" s="52">
        <v>710</v>
      </c>
      <c r="N66" s="50">
        <f t="shared" si="7"/>
        <v>0.9640238908531593</v>
      </c>
      <c r="O66" s="51">
        <f t="shared" si="8"/>
        <v>65.21621621621622</v>
      </c>
      <c r="P66" s="54">
        <f t="shared" si="8"/>
        <v>6765</v>
      </c>
    </row>
    <row r="67" spans="1:16" s="39" customFormat="1" ht="13.5" thickBot="1">
      <c r="A67" s="45" t="s">
        <v>38</v>
      </c>
      <c r="B67" s="50">
        <f t="shared" si="4"/>
        <v>1.4159713404679852</v>
      </c>
      <c r="C67" s="51">
        <v>67.51351351351353</v>
      </c>
      <c r="D67" s="52">
        <v>4768</v>
      </c>
      <c r="E67" s="50">
        <f t="shared" si="5"/>
        <v>1.7201834862385321</v>
      </c>
      <c r="F67" s="51">
        <v>15</v>
      </c>
      <c r="G67" s="52">
        <v>872</v>
      </c>
      <c r="H67" s="50">
        <f>I67/J67*100</f>
        <v>1.094890510948905</v>
      </c>
      <c r="I67" s="51">
        <v>9</v>
      </c>
      <c r="J67" s="52">
        <v>822</v>
      </c>
      <c r="K67" s="50">
        <f t="shared" si="6"/>
        <v>0.2257336343115124</v>
      </c>
      <c r="L67" s="51">
        <v>5</v>
      </c>
      <c r="M67" s="52">
        <v>2215</v>
      </c>
      <c r="N67" s="50">
        <f t="shared" si="7"/>
        <v>1.1122912701799417</v>
      </c>
      <c r="O67" s="51">
        <f t="shared" si="8"/>
        <v>96.51351351351353</v>
      </c>
      <c r="P67" s="54">
        <f t="shared" si="8"/>
        <v>8677</v>
      </c>
    </row>
    <row r="68" spans="1:16" ht="13.5" thickBot="1">
      <c r="A68" s="55" t="s">
        <v>39</v>
      </c>
      <c r="B68" s="56">
        <f>C68/D68*100</f>
        <v>1.4491745141615264</v>
      </c>
      <c r="C68" s="57">
        <f>SUM(C54:C67)</f>
        <v>630.4054054054055</v>
      </c>
      <c r="D68" s="58">
        <f>SUM(D54:D67)</f>
        <v>43501</v>
      </c>
      <c r="E68" s="59">
        <f>F68/G68*100</f>
        <v>1.2056654570993797</v>
      </c>
      <c r="F68" s="57">
        <f>SUM(F54:F67)</f>
        <v>103</v>
      </c>
      <c r="G68" s="57">
        <f>SUM(G54:G67)</f>
        <v>8543</v>
      </c>
      <c r="H68" s="59">
        <f>I68/J68*100</f>
        <v>1.5046766978446524</v>
      </c>
      <c r="I68" s="57">
        <f>SUM(I54:I67)</f>
        <v>111</v>
      </c>
      <c r="J68" s="57">
        <f>SUM(J54:J67)</f>
        <v>7377</v>
      </c>
      <c r="K68" s="60">
        <f>L68/M68*100</f>
        <v>0.3961568234597696</v>
      </c>
      <c r="L68" s="57">
        <f>SUM(L54:L67)</f>
        <v>87</v>
      </c>
      <c r="M68" s="58">
        <f>SUM(M54:M67)</f>
        <v>21961</v>
      </c>
      <c r="N68" s="59">
        <f t="shared" si="7"/>
        <v>1.1444857651635565</v>
      </c>
      <c r="O68" s="57">
        <f t="shared" si="8"/>
        <v>931.4054054054055</v>
      </c>
      <c r="P68" s="61">
        <f t="shared" si="8"/>
        <v>81382</v>
      </c>
    </row>
    <row r="69" ht="12.75">
      <c r="A69" t="s">
        <v>40</v>
      </c>
    </row>
    <row r="70" ht="12.75">
      <c r="A70" t="s">
        <v>41</v>
      </c>
    </row>
    <row r="71" ht="12.75">
      <c r="A71" s="62" t="s">
        <v>42</v>
      </c>
    </row>
    <row r="72" ht="12.75"/>
    <row r="73" ht="12.75">
      <c r="A73" t="s">
        <v>15</v>
      </c>
    </row>
    <row r="74" ht="12.75">
      <c r="A74" t="s">
        <v>131</v>
      </c>
    </row>
    <row r="75" ht="12.75">
      <c r="A75" t="s">
        <v>132</v>
      </c>
    </row>
    <row r="76" ht="12.75">
      <c r="A76" t="s">
        <v>133</v>
      </c>
    </row>
    <row r="79" ht="13.5" thickBot="1"/>
    <row r="80" spans="1:4" ht="12.75">
      <c r="A80" s="34">
        <v>2008</v>
      </c>
      <c r="B80" s="63" t="s">
        <v>134</v>
      </c>
      <c r="C80" s="35"/>
      <c r="D80" s="38"/>
    </row>
    <row r="81" spans="1:4" ht="12.75">
      <c r="A81" s="41"/>
      <c r="B81" s="43" t="s">
        <v>43</v>
      </c>
      <c r="C81" s="42"/>
      <c r="D81" s="44"/>
    </row>
    <row r="82" spans="1:4" ht="13.5" thickBot="1">
      <c r="A82" s="64" t="s">
        <v>44</v>
      </c>
      <c r="B82" s="47" t="s">
        <v>22</v>
      </c>
      <c r="C82" s="47" t="s">
        <v>23</v>
      </c>
      <c r="D82" s="49" t="s">
        <v>24</v>
      </c>
    </row>
    <row r="83" spans="1:6" ht="12.75">
      <c r="A83" s="65" t="s">
        <v>45</v>
      </c>
      <c r="B83" s="50">
        <f aca="true" t="shared" si="9" ref="B83:B88">C83/D83*100</f>
        <v>5.86424503617054</v>
      </c>
      <c r="C83" s="51">
        <v>381</v>
      </c>
      <c r="D83" s="54">
        <v>6497</v>
      </c>
      <c r="E83" s="66"/>
      <c r="F83" s="66"/>
    </row>
    <row r="84" spans="1:6" ht="12.75">
      <c r="A84" s="65" t="s">
        <v>46</v>
      </c>
      <c r="B84" s="50">
        <f t="shared" si="9"/>
        <v>3.866892620551533</v>
      </c>
      <c r="C84" s="51">
        <v>251</v>
      </c>
      <c r="D84" s="54">
        <v>6491</v>
      </c>
      <c r="E84" s="66"/>
      <c r="F84" s="66"/>
    </row>
    <row r="85" spans="1:6" ht="12.75">
      <c r="A85" s="65" t="s">
        <v>47</v>
      </c>
      <c r="B85" s="50">
        <f t="shared" si="9"/>
        <v>2.5056406602541266</v>
      </c>
      <c r="C85" s="51">
        <v>211</v>
      </c>
      <c r="D85" s="54">
        <v>8421</v>
      </c>
      <c r="E85" s="66"/>
      <c r="F85" s="66"/>
    </row>
    <row r="86" spans="1:6" ht="12.75">
      <c r="A86" s="65" t="s">
        <v>48</v>
      </c>
      <c r="B86" s="50">
        <f t="shared" si="9"/>
        <v>2.527646129541864</v>
      </c>
      <c r="C86" s="51">
        <v>208</v>
      </c>
      <c r="D86" s="54">
        <v>8229</v>
      </c>
      <c r="E86" s="66"/>
      <c r="F86" s="66"/>
    </row>
    <row r="87" spans="1:6" ht="13.5" thickBot="1">
      <c r="A87" s="65" t="s">
        <v>49</v>
      </c>
      <c r="B87" s="50">
        <f t="shared" si="9"/>
        <v>3.955355394556491</v>
      </c>
      <c r="C87" s="51">
        <v>202</v>
      </c>
      <c r="D87" s="54">
        <v>5107</v>
      </c>
      <c r="E87" s="66"/>
      <c r="F87" s="66"/>
    </row>
    <row r="88" spans="1:10" ht="13.5" thickBot="1">
      <c r="A88" s="67" t="s">
        <v>39</v>
      </c>
      <c r="B88" s="59">
        <f t="shared" si="9"/>
        <v>3.60627428406965</v>
      </c>
      <c r="C88" s="57">
        <f>SUM(C83:C87)</f>
        <v>1253</v>
      </c>
      <c r="D88" s="61">
        <f>SUM(D83:D87)</f>
        <v>34745</v>
      </c>
      <c r="E88" s="66"/>
      <c r="F88" s="66"/>
      <c r="G88" s="66"/>
      <c r="J88" s="66"/>
    </row>
    <row r="89" spans="1:8" ht="12.75">
      <c r="A89" t="s">
        <v>50</v>
      </c>
      <c r="H89" s="66"/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87"/>
  <sheetViews>
    <sheetView zoomScalePageLayoutView="0" workbookViewId="0" topLeftCell="A1">
      <selection activeCell="H81" sqref="H80:H81"/>
    </sheetView>
  </sheetViews>
  <sheetFormatPr defaultColWidth="9.140625" defaultRowHeight="12.75"/>
  <cols>
    <col min="1" max="1" width="22.57421875" style="4" customWidth="1"/>
    <col min="2" max="2" width="9.7109375" style="4" customWidth="1"/>
    <col min="3" max="3" width="9.28125" style="4" customWidth="1"/>
    <col min="4" max="16384" width="9.140625" style="4" customWidth="1"/>
  </cols>
  <sheetData>
    <row r="1" spans="1:4" ht="15.75">
      <c r="A1" s="1" t="s">
        <v>135</v>
      </c>
      <c r="B1" s="2"/>
      <c r="C1" s="2"/>
      <c r="D1" s="3"/>
    </row>
    <row r="2" spans="1:4" ht="15.75">
      <c r="A2" s="5" t="s">
        <v>55</v>
      </c>
      <c r="B2" s="6"/>
      <c r="C2" s="6"/>
      <c r="D2" s="7"/>
    </row>
    <row r="3" spans="1:4" ht="12.75">
      <c r="A3" s="8" t="s">
        <v>1</v>
      </c>
      <c r="B3" s="9"/>
      <c r="C3" s="10"/>
      <c r="D3" s="11"/>
    </row>
    <row r="4" spans="1:4" ht="12.75">
      <c r="A4" s="12"/>
      <c r="B4" s="10">
        <v>2007</v>
      </c>
      <c r="C4" s="10">
        <v>2008</v>
      </c>
      <c r="D4" s="13" t="s">
        <v>2</v>
      </c>
    </row>
    <row r="5" spans="1:4" ht="12.75">
      <c r="A5" s="12" t="s">
        <v>3</v>
      </c>
      <c r="B5" s="14">
        <f aca="true" t="shared" si="0" ref="B5:C12">B16/B27*100</f>
        <v>0.978862249964534</v>
      </c>
      <c r="C5" s="14">
        <f t="shared" si="0"/>
        <v>1.476364621427604</v>
      </c>
      <c r="D5" s="15">
        <f aca="true" t="shared" si="1" ref="D5:D12">C5-B5</f>
        <v>0.4975023714630701</v>
      </c>
    </row>
    <row r="6" spans="1:4" ht="12.75">
      <c r="A6" s="12" t="s">
        <v>4</v>
      </c>
      <c r="B6" s="14">
        <f t="shared" si="0"/>
        <v>0.4967109679151564</v>
      </c>
      <c r="C6" s="14">
        <f t="shared" si="0"/>
        <v>0.3961568234597696</v>
      </c>
      <c r="D6" s="15">
        <f t="shared" si="1"/>
        <v>-0.1005541444553868</v>
      </c>
    </row>
    <row r="7" spans="1:4" ht="12.75">
      <c r="A7" s="12" t="s">
        <v>5</v>
      </c>
      <c r="B7" s="14">
        <f t="shared" si="0"/>
        <v>4.5542358328563255</v>
      </c>
      <c r="C7" s="14">
        <f t="shared" si="0"/>
        <v>3.710848842487517</v>
      </c>
      <c r="D7" s="15">
        <f t="shared" si="1"/>
        <v>-0.8433869903688085</v>
      </c>
    </row>
    <row r="8" spans="1:4" ht="12.75">
      <c r="A8" s="12" t="s">
        <v>6</v>
      </c>
      <c r="B8" s="14">
        <f t="shared" si="0"/>
        <v>0.9465708516966631</v>
      </c>
      <c r="C8" s="14">
        <f t="shared" si="0"/>
        <v>1.4482425691363416</v>
      </c>
      <c r="D8" s="15">
        <f t="shared" si="1"/>
        <v>0.5016717174396785</v>
      </c>
    </row>
    <row r="9" spans="1:4" ht="12.75">
      <c r="A9" s="12" t="s">
        <v>7</v>
      </c>
      <c r="B9" s="14">
        <f t="shared" si="0"/>
        <v>3.238629720565883</v>
      </c>
      <c r="C9" s="14">
        <f t="shared" si="0"/>
        <v>4.164159345288241</v>
      </c>
      <c r="D9" s="15">
        <f t="shared" si="1"/>
        <v>0.9255296247223583</v>
      </c>
    </row>
    <row r="10" spans="1:4" ht="12.75">
      <c r="A10" s="12" t="s">
        <v>8</v>
      </c>
      <c r="B10" s="14">
        <f t="shared" si="0"/>
        <v>0.6124532153793808</v>
      </c>
      <c r="C10" s="14">
        <f t="shared" si="0"/>
        <v>1.1329128708245737</v>
      </c>
      <c r="D10" s="15">
        <f t="shared" si="1"/>
        <v>0.5204596554451929</v>
      </c>
    </row>
    <row r="11" spans="1:4" ht="12.75">
      <c r="A11" s="12" t="s">
        <v>9</v>
      </c>
      <c r="B11" s="14">
        <f t="shared" si="0"/>
        <v>1.3</v>
      </c>
      <c r="C11" s="14">
        <v>0.8</v>
      </c>
      <c r="D11" s="15">
        <f t="shared" si="1"/>
        <v>-0.5</v>
      </c>
    </row>
    <row r="12" spans="1:4" ht="12.75">
      <c r="A12" s="8" t="s">
        <v>10</v>
      </c>
      <c r="B12" s="16">
        <f t="shared" si="0"/>
        <v>1.8271562877700174</v>
      </c>
      <c r="C12" s="17">
        <f>C23/C34*100</f>
        <v>1.9131578060209689</v>
      </c>
      <c r="D12" s="18">
        <f t="shared" si="1"/>
        <v>0.08600151825095148</v>
      </c>
    </row>
    <row r="13" spans="1:4" ht="12.75">
      <c r="A13" s="19"/>
      <c r="B13" s="6"/>
      <c r="C13" s="6"/>
      <c r="D13" s="7"/>
    </row>
    <row r="14" spans="1:4" ht="12.75">
      <c r="A14" s="8" t="s">
        <v>11</v>
      </c>
      <c r="B14" s="10"/>
      <c r="C14" s="10"/>
      <c r="D14" s="11"/>
    </row>
    <row r="15" spans="1:4" ht="12.75">
      <c r="A15" s="12"/>
      <c r="B15" s="10">
        <f>B4</f>
        <v>2007</v>
      </c>
      <c r="C15" s="10">
        <f>C4</f>
        <v>2008</v>
      </c>
      <c r="D15" s="13" t="s">
        <v>2</v>
      </c>
    </row>
    <row r="16" spans="1:4" ht="12.75">
      <c r="A16" s="12" t="s">
        <v>3</v>
      </c>
      <c r="B16" s="20">
        <v>69</v>
      </c>
      <c r="C16" s="21">
        <v>109</v>
      </c>
      <c r="D16" s="22">
        <f>C16-B16</f>
        <v>40</v>
      </c>
    </row>
    <row r="17" spans="1:4" ht="12.75">
      <c r="A17" s="12" t="s">
        <v>4</v>
      </c>
      <c r="B17" s="20">
        <v>111</v>
      </c>
      <c r="C17" s="21">
        <v>87</v>
      </c>
      <c r="D17" s="22">
        <f aca="true" t="shared" si="2" ref="D17:D23">C17-B17</f>
        <v>-24</v>
      </c>
    </row>
    <row r="18" spans="1:10" ht="12.75">
      <c r="A18" s="12" t="s">
        <v>5</v>
      </c>
      <c r="B18" s="20">
        <v>1273</v>
      </c>
      <c r="C18" s="21">
        <v>981</v>
      </c>
      <c r="D18" s="22">
        <f t="shared" si="2"/>
        <v>-292</v>
      </c>
      <c r="G18" s="21"/>
      <c r="I18" s="21"/>
      <c r="J18" s="20"/>
    </row>
    <row r="19" spans="1:9" ht="12.75">
      <c r="A19" s="12" t="s">
        <v>6</v>
      </c>
      <c r="B19" s="20">
        <v>436</v>
      </c>
      <c r="C19" s="21">
        <v>630</v>
      </c>
      <c r="D19" s="22">
        <f t="shared" si="2"/>
        <v>194</v>
      </c>
      <c r="G19" s="21"/>
      <c r="I19" s="21"/>
    </row>
    <row r="20" spans="1:10" ht="12.75">
      <c r="A20" s="12" t="s">
        <v>7</v>
      </c>
      <c r="B20" s="20">
        <v>277</v>
      </c>
      <c r="C20" s="21">
        <v>346</v>
      </c>
      <c r="D20" s="22">
        <f t="shared" si="2"/>
        <v>69</v>
      </c>
      <c r="E20" s="21"/>
      <c r="F20" s="21"/>
      <c r="J20" s="20"/>
    </row>
    <row r="21" spans="1:6" ht="12.75">
      <c r="A21" s="12" t="s">
        <v>8</v>
      </c>
      <c r="B21" s="23">
        <v>54</v>
      </c>
      <c r="C21" s="24">
        <v>97</v>
      </c>
      <c r="D21" s="22">
        <f t="shared" si="2"/>
        <v>43</v>
      </c>
      <c r="F21" s="21"/>
    </row>
    <row r="22" spans="1:4" ht="12.75">
      <c r="A22" s="12" t="s">
        <v>9</v>
      </c>
      <c r="B22" s="25">
        <v>32.5</v>
      </c>
      <c r="C22" s="26">
        <f>C11*C33/100</f>
        <v>20</v>
      </c>
      <c r="D22" s="22">
        <f t="shared" si="2"/>
        <v>-12.5</v>
      </c>
    </row>
    <row r="23" spans="1:9" ht="12.75">
      <c r="A23" s="8" t="s">
        <v>10</v>
      </c>
      <c r="B23" s="27">
        <f>SUM(B16:B22)</f>
        <v>2252.5</v>
      </c>
      <c r="C23" s="27">
        <f>SUM(C16:C22)</f>
        <v>2270</v>
      </c>
      <c r="D23" s="28">
        <f t="shared" si="2"/>
        <v>17.5</v>
      </c>
      <c r="G23" s="21"/>
      <c r="I23" s="21"/>
    </row>
    <row r="24" spans="1:4" ht="12.75">
      <c r="A24" s="19"/>
      <c r="B24" s="6"/>
      <c r="C24" s="6"/>
      <c r="D24" s="7"/>
    </row>
    <row r="25" spans="1:4" ht="12.75">
      <c r="A25" s="8" t="s">
        <v>12</v>
      </c>
      <c r="B25" s="10"/>
      <c r="C25" s="10"/>
      <c r="D25" s="11"/>
    </row>
    <row r="26" spans="1:4" ht="12.75">
      <c r="A26" s="12"/>
      <c r="B26" s="10">
        <f>B4</f>
        <v>2007</v>
      </c>
      <c r="C26" s="10">
        <f>C4</f>
        <v>2008</v>
      </c>
      <c r="D26" s="13" t="s">
        <v>2</v>
      </c>
    </row>
    <row r="27" spans="1:9" ht="12.75">
      <c r="A27" s="12" t="s">
        <v>3</v>
      </c>
      <c r="B27" s="21">
        <v>7049</v>
      </c>
      <c r="C27" s="21">
        <v>7383</v>
      </c>
      <c r="D27" s="22">
        <f aca="true" t="shared" si="3" ref="D27:D34">C27-B27</f>
        <v>334</v>
      </c>
      <c r="G27" s="21"/>
      <c r="I27" s="21"/>
    </row>
    <row r="28" spans="1:9" ht="12.75">
      <c r="A28" s="12" t="s">
        <v>4</v>
      </c>
      <c r="B28" s="21">
        <v>22347</v>
      </c>
      <c r="C28" s="21">
        <v>21961</v>
      </c>
      <c r="D28" s="22">
        <f t="shared" si="3"/>
        <v>-386</v>
      </c>
      <c r="G28" s="21"/>
      <c r="I28" s="21"/>
    </row>
    <row r="29" spans="1:10" ht="12.75">
      <c r="A29" s="12" t="s">
        <v>5</v>
      </c>
      <c r="B29" s="21">
        <v>27952</v>
      </c>
      <c r="C29" s="21">
        <v>26436</v>
      </c>
      <c r="D29" s="22">
        <f t="shared" si="3"/>
        <v>-1516</v>
      </c>
      <c r="G29" s="21"/>
      <c r="I29" s="21"/>
      <c r="J29" s="29"/>
    </row>
    <row r="30" spans="1:9" ht="12.75">
      <c r="A30" s="12" t="s">
        <v>6</v>
      </c>
      <c r="B30" s="21">
        <v>46061</v>
      </c>
      <c r="C30" s="21">
        <v>43501</v>
      </c>
      <c r="D30" s="22">
        <f t="shared" si="3"/>
        <v>-2560</v>
      </c>
      <c r="G30" s="21"/>
      <c r="I30" s="21"/>
    </row>
    <row r="31" spans="1:10" ht="12.75">
      <c r="A31" s="12" t="s">
        <v>7</v>
      </c>
      <c r="B31" s="21">
        <v>8553</v>
      </c>
      <c r="C31" s="21">
        <v>8309</v>
      </c>
      <c r="D31" s="22">
        <f t="shared" si="3"/>
        <v>-244</v>
      </c>
      <c r="E31" s="21"/>
      <c r="F31" s="21"/>
      <c r="G31" s="21"/>
      <c r="I31" s="21"/>
      <c r="J31" s="29"/>
    </row>
    <row r="32" spans="1:9" ht="12.75">
      <c r="A32" s="12" t="s">
        <v>8</v>
      </c>
      <c r="B32" s="21">
        <v>8817</v>
      </c>
      <c r="C32" s="21">
        <v>8562</v>
      </c>
      <c r="D32" s="22">
        <f t="shared" si="3"/>
        <v>-255</v>
      </c>
      <c r="G32" s="21"/>
      <c r="I32" s="21"/>
    </row>
    <row r="33" spans="1:9" ht="12.75">
      <c r="A33" s="12" t="s">
        <v>9</v>
      </c>
      <c r="B33" s="21">
        <v>2500</v>
      </c>
      <c r="C33" s="21">
        <v>2500</v>
      </c>
      <c r="D33" s="22">
        <f t="shared" si="3"/>
        <v>0</v>
      </c>
      <c r="G33" s="21"/>
      <c r="I33" s="21"/>
    </row>
    <row r="34" spans="1:9" ht="12.75">
      <c r="A34" s="8" t="s">
        <v>10</v>
      </c>
      <c r="B34" s="27">
        <f>SUM(B27:B33)</f>
        <v>123279</v>
      </c>
      <c r="C34" s="27">
        <f>SUM(C27:C33)</f>
        <v>118652</v>
      </c>
      <c r="D34" s="28">
        <f t="shared" si="3"/>
        <v>-4627</v>
      </c>
      <c r="G34" s="21"/>
      <c r="H34" s="21"/>
      <c r="I34" s="21"/>
    </row>
    <row r="35" spans="1:4" ht="12.75">
      <c r="A35" s="19"/>
      <c r="B35" s="30"/>
      <c r="C35" s="30"/>
      <c r="D35" s="31"/>
    </row>
    <row r="36" ht="12.75">
      <c r="A36" s="32" t="s">
        <v>13</v>
      </c>
    </row>
    <row r="37" ht="12.75">
      <c r="A37" s="32" t="s">
        <v>14</v>
      </c>
    </row>
    <row r="38" ht="12.75">
      <c r="A38" s="32"/>
    </row>
    <row r="39" ht="12.75">
      <c r="A39" s="32" t="s">
        <v>15</v>
      </c>
    </row>
    <row r="40" ht="12.75">
      <c r="A40" t="s">
        <v>136</v>
      </c>
    </row>
    <row r="41" ht="12.75">
      <c r="A41" s="32" t="s">
        <v>129</v>
      </c>
    </row>
    <row r="45" ht="12.75">
      <c r="A45" t="s">
        <v>16</v>
      </c>
    </row>
    <row r="46" ht="12.75">
      <c r="A46" t="s">
        <v>17</v>
      </c>
    </row>
    <row r="47" ht="12.75"/>
    <row r="48" spans="1:3" ht="12.75">
      <c r="A48" t="s">
        <v>137</v>
      </c>
      <c r="B48">
        <v>2008</v>
      </c>
      <c r="C48" t="s">
        <v>19</v>
      </c>
    </row>
    <row r="49" ht="13.5" thickBot="1"/>
    <row r="50" spans="1:16" s="39" customFormat="1" ht="12.75">
      <c r="A50" s="33">
        <v>2008</v>
      </c>
      <c r="B50" s="34" t="str">
        <f>A48</f>
        <v>UGE 29</v>
      </c>
      <c r="C50" s="35"/>
      <c r="D50" s="36"/>
      <c r="E50" s="37" t="str">
        <f>B50</f>
        <v>UGE 29</v>
      </c>
      <c r="F50" s="35"/>
      <c r="G50" s="36"/>
      <c r="H50" s="35" t="str">
        <f>B50</f>
        <v>UGE 29</v>
      </c>
      <c r="I50" s="35"/>
      <c r="J50" s="36"/>
      <c r="K50" s="35" t="str">
        <f>B50</f>
        <v>UGE 29</v>
      </c>
      <c r="L50" s="35"/>
      <c r="M50" s="36"/>
      <c r="N50" s="35" t="str">
        <f>B50</f>
        <v>UGE 29</v>
      </c>
      <c r="O50" s="35"/>
      <c r="P50" s="38"/>
    </row>
    <row r="51" spans="1:16" ht="12.75">
      <c r="A51" s="40"/>
      <c r="B51" s="41" t="s">
        <v>6</v>
      </c>
      <c r="C51" s="42"/>
      <c r="D51" s="42"/>
      <c r="E51" s="43" t="s">
        <v>8</v>
      </c>
      <c r="F51" s="42"/>
      <c r="G51" s="42"/>
      <c r="H51" s="43" t="s">
        <v>3</v>
      </c>
      <c r="I51" s="42"/>
      <c r="J51" s="42"/>
      <c r="K51" s="43" t="s">
        <v>20</v>
      </c>
      <c r="L51" s="42"/>
      <c r="M51" s="42"/>
      <c r="N51" s="43" t="s">
        <v>10</v>
      </c>
      <c r="O51" s="42"/>
      <c r="P51" s="44"/>
    </row>
    <row r="52" spans="1:16" ht="13.5" thickBot="1">
      <c r="A52" s="45" t="s">
        <v>21</v>
      </c>
      <c r="B52" s="46" t="s">
        <v>22</v>
      </c>
      <c r="C52" s="47" t="s">
        <v>23</v>
      </c>
      <c r="D52" s="48" t="s">
        <v>24</v>
      </c>
      <c r="E52" s="47" t="s">
        <v>22</v>
      </c>
      <c r="F52" s="47" t="s">
        <v>23</v>
      </c>
      <c r="G52" s="48" t="s">
        <v>24</v>
      </c>
      <c r="H52" s="47" t="s">
        <v>22</v>
      </c>
      <c r="I52" s="47" t="s">
        <v>23</v>
      </c>
      <c r="J52" s="48" t="s">
        <v>24</v>
      </c>
      <c r="K52" s="47" t="s">
        <v>22</v>
      </c>
      <c r="L52" s="47" t="s">
        <v>23</v>
      </c>
      <c r="M52" s="48" t="s">
        <v>24</v>
      </c>
      <c r="N52" s="47" t="s">
        <v>22</v>
      </c>
      <c r="O52" s="47" t="s">
        <v>23</v>
      </c>
      <c r="P52" s="49" t="s">
        <v>24</v>
      </c>
    </row>
    <row r="53" spans="1:16" ht="12.75">
      <c r="A53" s="40" t="s">
        <v>25</v>
      </c>
      <c r="B53" s="50">
        <f>C53/D53*100</f>
        <v>3.501125749369309</v>
      </c>
      <c r="C53" s="51">
        <v>104.64864864864865</v>
      </c>
      <c r="D53" s="52">
        <v>2989</v>
      </c>
      <c r="E53" s="50">
        <f>F53/G53*100</f>
        <v>1.373346897253306</v>
      </c>
      <c r="F53" s="51">
        <v>27</v>
      </c>
      <c r="G53" s="52">
        <v>1966</v>
      </c>
      <c r="H53" s="50">
        <f>I53/J53*100</f>
        <v>2.7467411545623834</v>
      </c>
      <c r="I53" s="51">
        <v>59</v>
      </c>
      <c r="J53" s="52">
        <v>2148</v>
      </c>
      <c r="K53" s="50">
        <f>L53/M53*100</f>
        <v>0.8096366508688783</v>
      </c>
      <c r="L53" s="51">
        <v>41</v>
      </c>
      <c r="M53" s="53">
        <v>5064</v>
      </c>
      <c r="N53" s="50">
        <f>O53/P53*100</f>
        <v>1.9039093338427602</v>
      </c>
      <c r="O53" s="51">
        <f>L53+I53+F53+C53</f>
        <v>231.64864864864865</v>
      </c>
      <c r="P53" s="54">
        <f>M53+J53+G53+D53</f>
        <v>12167</v>
      </c>
    </row>
    <row r="54" spans="1:16" ht="12.75">
      <c r="A54" s="40" t="s">
        <v>26</v>
      </c>
      <c r="B54" s="50">
        <f aca="true" t="shared" si="4" ref="B54:B66">C54/D54*100</f>
        <v>1.7817235840491652</v>
      </c>
      <c r="C54" s="51">
        <v>55.16216216216216</v>
      </c>
      <c r="D54" s="52">
        <v>3096</v>
      </c>
      <c r="E54" s="50">
        <f aca="true" t="shared" si="5" ref="E54:E66">F54/G54*100</f>
        <v>1.4782608695652173</v>
      </c>
      <c r="F54" s="51">
        <v>17</v>
      </c>
      <c r="G54" s="52">
        <v>1150</v>
      </c>
      <c r="H54" s="50">
        <f>I54/J54*100</f>
        <v>0.7698887938408896</v>
      </c>
      <c r="I54" s="51">
        <v>9</v>
      </c>
      <c r="J54" s="52">
        <v>1169</v>
      </c>
      <c r="K54" s="50">
        <f aca="true" t="shared" si="6" ref="K54:K66">L54/M54*100</f>
        <v>0.11223344556677892</v>
      </c>
      <c r="L54" s="51">
        <v>1</v>
      </c>
      <c r="M54" s="52">
        <v>891</v>
      </c>
      <c r="N54" s="50">
        <f aca="true" t="shared" si="7" ref="N54:N67">O54/P54*100</f>
        <v>1.3029204275636246</v>
      </c>
      <c r="O54" s="51">
        <f>L54+I54+F54+C54</f>
        <v>82.16216216216216</v>
      </c>
      <c r="P54" s="54">
        <f>M54+J54+G54+D54</f>
        <v>6306</v>
      </c>
    </row>
    <row r="55" spans="1:16" ht="12.75">
      <c r="A55" s="40" t="s">
        <v>27</v>
      </c>
      <c r="B55" s="50">
        <f t="shared" si="4"/>
        <v>2.025022054695646</v>
      </c>
      <c r="C55" s="51">
        <v>109.18918918918924</v>
      </c>
      <c r="D55" s="52">
        <v>5392</v>
      </c>
      <c r="E55" s="50"/>
      <c r="F55" s="51"/>
      <c r="G55" s="52"/>
      <c r="H55" s="50"/>
      <c r="I55" s="51"/>
      <c r="J55" s="52"/>
      <c r="K55" s="50"/>
      <c r="M55" s="52"/>
      <c r="N55" s="50">
        <f t="shared" si="7"/>
        <v>2.025022054695646</v>
      </c>
      <c r="O55" s="51">
        <f>F55+C55</f>
        <v>109.18918918918924</v>
      </c>
      <c r="P55" s="54">
        <f>G55+D55</f>
        <v>5392</v>
      </c>
    </row>
    <row r="56" spans="1:16" ht="12.75">
      <c r="A56" s="40" t="s">
        <v>28</v>
      </c>
      <c r="B56" s="50"/>
      <c r="C56" s="51"/>
      <c r="D56" s="52"/>
      <c r="E56" s="50"/>
      <c r="F56" s="51"/>
      <c r="G56" s="52"/>
      <c r="H56" s="50"/>
      <c r="I56" s="51"/>
      <c r="J56" s="52"/>
      <c r="K56" s="50">
        <f t="shared" si="6"/>
        <v>0.2721829069134458</v>
      </c>
      <c r="L56">
        <v>5</v>
      </c>
      <c r="M56" s="52">
        <v>1837</v>
      </c>
      <c r="N56" s="50">
        <f t="shared" si="7"/>
        <v>0.2721829069134458</v>
      </c>
      <c r="O56" s="51">
        <f>L56+F56+C56</f>
        <v>5</v>
      </c>
      <c r="P56" s="54">
        <f>M56+G56+D56</f>
        <v>1837</v>
      </c>
    </row>
    <row r="57" spans="1:16" ht="12.75">
      <c r="A57" s="40" t="s">
        <v>29</v>
      </c>
      <c r="B57" s="50"/>
      <c r="C57" s="51"/>
      <c r="D57" s="52"/>
      <c r="E57" s="50">
        <f t="shared" si="5"/>
        <v>1.9230769230769231</v>
      </c>
      <c r="F57" s="51">
        <v>9</v>
      </c>
      <c r="G57" s="52">
        <v>468</v>
      </c>
      <c r="H57" s="50">
        <f>I57/J57*100</f>
        <v>1.1363636363636365</v>
      </c>
      <c r="I57" s="51">
        <v>7</v>
      </c>
      <c r="J57" s="52">
        <v>616</v>
      </c>
      <c r="K57" s="50">
        <f t="shared" si="6"/>
        <v>0.3734827264239029</v>
      </c>
      <c r="L57" s="51">
        <v>4</v>
      </c>
      <c r="M57" s="52">
        <v>1071</v>
      </c>
      <c r="N57" s="50">
        <f t="shared" si="7"/>
        <v>0.9280742459396751</v>
      </c>
      <c r="O57" s="51">
        <f aca="true" t="shared" si="8" ref="O57:P67">L57+I57+F57+C57</f>
        <v>20</v>
      </c>
      <c r="P57" s="54">
        <f t="shared" si="8"/>
        <v>2155</v>
      </c>
    </row>
    <row r="58" spans="1:16" ht="12.75">
      <c r="A58" s="40" t="s">
        <v>30</v>
      </c>
      <c r="B58" s="50">
        <f t="shared" si="4"/>
        <v>1.4742014742014744</v>
      </c>
      <c r="C58" s="51">
        <v>6.000000000000001</v>
      </c>
      <c r="D58" s="52">
        <v>407</v>
      </c>
      <c r="E58" s="50"/>
      <c r="F58" s="51"/>
      <c r="G58" s="52"/>
      <c r="H58" s="50">
        <f>I58/J58*100</f>
        <v>3.125</v>
      </c>
      <c r="I58" s="51">
        <v>2</v>
      </c>
      <c r="J58" s="52">
        <v>64</v>
      </c>
      <c r="K58" s="50">
        <f t="shared" si="6"/>
        <v>0.4608294930875576</v>
      </c>
      <c r="L58" s="51">
        <v>1</v>
      </c>
      <c r="M58" s="52">
        <v>217</v>
      </c>
      <c r="N58" s="50">
        <f t="shared" si="7"/>
        <v>1.308139534883721</v>
      </c>
      <c r="O58" s="51">
        <f t="shared" si="8"/>
        <v>9</v>
      </c>
      <c r="P58" s="54">
        <f t="shared" si="8"/>
        <v>688</v>
      </c>
    </row>
    <row r="59" spans="1:16" ht="12.75">
      <c r="A59" s="40" t="s">
        <v>31</v>
      </c>
      <c r="B59" s="50">
        <f t="shared" si="4"/>
        <v>0.9520798994483205</v>
      </c>
      <c r="C59" s="51">
        <v>34.189189189189186</v>
      </c>
      <c r="D59" s="52">
        <v>3591</v>
      </c>
      <c r="E59" s="50">
        <f t="shared" si="5"/>
        <v>0.8373205741626795</v>
      </c>
      <c r="F59" s="51">
        <v>7</v>
      </c>
      <c r="G59" s="52">
        <v>836</v>
      </c>
      <c r="H59" s="50">
        <f>I59/J59*100</f>
        <v>0.9090909090909091</v>
      </c>
      <c r="I59" s="51">
        <v>7</v>
      </c>
      <c r="J59" s="52">
        <v>770</v>
      </c>
      <c r="K59" s="50">
        <f t="shared" si="6"/>
        <v>0.466321243523316</v>
      </c>
      <c r="L59" s="51">
        <v>9</v>
      </c>
      <c r="M59" s="52">
        <v>1930</v>
      </c>
      <c r="N59" s="50">
        <f t="shared" si="7"/>
        <v>0.8024300433448742</v>
      </c>
      <c r="O59" s="51">
        <f t="shared" si="8"/>
        <v>57.189189189189186</v>
      </c>
      <c r="P59" s="54">
        <f t="shared" si="8"/>
        <v>7127</v>
      </c>
    </row>
    <row r="60" spans="1:16" ht="12.75">
      <c r="A60" s="40" t="s">
        <v>32</v>
      </c>
      <c r="B60" s="50">
        <f t="shared" si="4"/>
        <v>1.0285775693330366</v>
      </c>
      <c r="C60" s="51">
        <v>36.21621621621622</v>
      </c>
      <c r="D60" s="52">
        <v>3521</v>
      </c>
      <c r="E60" s="50"/>
      <c r="F60" s="51"/>
      <c r="G60" s="52"/>
      <c r="H60" s="50">
        <f>I60/J60*100</f>
        <v>0.8838383838383838</v>
      </c>
      <c r="I60" s="51">
        <v>7</v>
      </c>
      <c r="J60" s="52">
        <v>792</v>
      </c>
      <c r="K60" s="50">
        <f t="shared" si="6"/>
        <v>0.117096018735363</v>
      </c>
      <c r="L60" s="51">
        <v>1</v>
      </c>
      <c r="M60" s="52">
        <v>854</v>
      </c>
      <c r="N60" s="50">
        <f t="shared" si="7"/>
        <v>0.8557425240219898</v>
      </c>
      <c r="O60" s="51">
        <f t="shared" si="8"/>
        <v>44.21621621621622</v>
      </c>
      <c r="P60" s="54">
        <f t="shared" si="8"/>
        <v>5167</v>
      </c>
    </row>
    <row r="61" spans="1:16" ht="12.75">
      <c r="A61" s="40" t="s">
        <v>33</v>
      </c>
      <c r="B61" s="50">
        <f t="shared" si="4"/>
        <v>0.6905038021972186</v>
      </c>
      <c r="C61" s="51">
        <v>21.081081081081084</v>
      </c>
      <c r="D61" s="52">
        <v>3053</v>
      </c>
      <c r="E61" s="50">
        <f t="shared" si="5"/>
        <v>1.5765765765765765</v>
      </c>
      <c r="F61" s="51">
        <v>14</v>
      </c>
      <c r="G61" s="52">
        <v>888</v>
      </c>
      <c r="H61" s="50"/>
      <c r="I61" s="51"/>
      <c r="J61" s="52"/>
      <c r="K61" s="50">
        <f t="shared" si="6"/>
        <v>0.26200873362445415</v>
      </c>
      <c r="L61" s="51">
        <v>3</v>
      </c>
      <c r="M61" s="52">
        <v>1145</v>
      </c>
      <c r="N61" s="50">
        <f t="shared" si="7"/>
        <v>0.7487432379292387</v>
      </c>
      <c r="O61" s="51">
        <f t="shared" si="8"/>
        <v>38.08108108108108</v>
      </c>
      <c r="P61" s="54">
        <f t="shared" si="8"/>
        <v>5086</v>
      </c>
    </row>
    <row r="62" spans="1:16" ht="12.75">
      <c r="A62" s="40" t="s">
        <v>34</v>
      </c>
      <c r="B62" s="50"/>
      <c r="C62" s="51"/>
      <c r="D62" s="52"/>
      <c r="E62" s="50">
        <f t="shared" si="5"/>
        <v>0.20202020202020202</v>
      </c>
      <c r="F62" s="51">
        <v>1</v>
      </c>
      <c r="G62" s="52">
        <v>495</v>
      </c>
      <c r="H62" s="50"/>
      <c r="I62" s="51"/>
      <c r="J62" s="52"/>
      <c r="K62" s="50">
        <f t="shared" si="6"/>
        <v>0.28149190710767064</v>
      </c>
      <c r="L62" s="51">
        <v>4</v>
      </c>
      <c r="M62" s="52">
        <v>1421</v>
      </c>
      <c r="N62" s="50">
        <f t="shared" si="7"/>
        <v>0.2609603340292276</v>
      </c>
      <c r="O62" s="51">
        <f t="shared" si="8"/>
        <v>5</v>
      </c>
      <c r="P62" s="54">
        <f t="shared" si="8"/>
        <v>1916</v>
      </c>
    </row>
    <row r="63" spans="1:16" ht="12.75">
      <c r="A63" s="40" t="s">
        <v>35</v>
      </c>
      <c r="B63" s="50">
        <f t="shared" si="4"/>
        <v>1.5599933374827961</v>
      </c>
      <c r="C63" s="51">
        <v>96.18918918918921</v>
      </c>
      <c r="D63" s="52">
        <v>6166</v>
      </c>
      <c r="E63" s="50">
        <f t="shared" si="5"/>
        <v>0.7604562737642585</v>
      </c>
      <c r="F63" s="51">
        <v>4</v>
      </c>
      <c r="G63" s="52">
        <v>526</v>
      </c>
      <c r="H63" s="50"/>
      <c r="I63" s="51"/>
      <c r="J63" s="52"/>
      <c r="K63" s="50">
        <f t="shared" si="6"/>
        <v>0.142721217887726</v>
      </c>
      <c r="L63" s="51">
        <v>3</v>
      </c>
      <c r="M63" s="52">
        <v>2102</v>
      </c>
      <c r="N63" s="50">
        <f t="shared" si="7"/>
        <v>1.1734044711074505</v>
      </c>
      <c r="O63" s="51">
        <f t="shared" si="8"/>
        <v>103.18918918918921</v>
      </c>
      <c r="P63" s="54">
        <f t="shared" si="8"/>
        <v>8794</v>
      </c>
    </row>
    <row r="64" spans="1:16" ht="12.75">
      <c r="A64" s="40" t="s">
        <v>36</v>
      </c>
      <c r="B64" s="50">
        <f t="shared" si="4"/>
        <v>0.8886470801595938</v>
      </c>
      <c r="C64" s="51">
        <v>49</v>
      </c>
      <c r="D64" s="52">
        <v>5514</v>
      </c>
      <c r="E64" s="50">
        <f t="shared" si="5"/>
        <v>0.2706359945872801</v>
      </c>
      <c r="F64" s="51">
        <v>2</v>
      </c>
      <c r="G64" s="52">
        <v>739</v>
      </c>
      <c r="H64" s="50">
        <f>I64/J64*100</f>
        <v>0.7017543859649122</v>
      </c>
      <c r="I64" s="51">
        <v>4</v>
      </c>
      <c r="J64" s="52">
        <v>570</v>
      </c>
      <c r="K64" s="50">
        <f t="shared" si="6"/>
        <v>0.1996805111821086</v>
      </c>
      <c r="L64" s="51">
        <v>5</v>
      </c>
      <c r="M64" s="52">
        <v>2504</v>
      </c>
      <c r="N64" s="50">
        <f t="shared" si="7"/>
        <v>0.6432936635574139</v>
      </c>
      <c r="O64" s="51">
        <f t="shared" si="8"/>
        <v>60</v>
      </c>
      <c r="P64" s="54">
        <f t="shared" si="8"/>
        <v>9327</v>
      </c>
    </row>
    <row r="65" spans="1:16" ht="12.75">
      <c r="A65" s="40" t="s">
        <v>37</v>
      </c>
      <c r="B65" s="50">
        <f t="shared" si="4"/>
        <v>1.0235055199083976</v>
      </c>
      <c r="C65" s="51">
        <v>51.21621621621622</v>
      </c>
      <c r="D65" s="52">
        <v>5004</v>
      </c>
      <c r="E65" s="50">
        <f t="shared" si="5"/>
        <v>0.4830917874396135</v>
      </c>
      <c r="F65" s="51">
        <v>3</v>
      </c>
      <c r="G65" s="52">
        <v>621</v>
      </c>
      <c r="H65" s="50">
        <f>I65/J65*100</f>
        <v>0.6960556844547563</v>
      </c>
      <c r="I65" s="51">
        <v>3</v>
      </c>
      <c r="J65" s="52">
        <v>431</v>
      </c>
      <c r="K65" s="50">
        <f t="shared" si="6"/>
        <v>0.7042253521126761</v>
      </c>
      <c r="L65" s="51">
        <v>5</v>
      </c>
      <c r="M65" s="52">
        <v>710</v>
      </c>
      <c r="N65" s="50">
        <f t="shared" si="7"/>
        <v>0.9195420664530922</v>
      </c>
      <c r="O65" s="51">
        <f t="shared" si="8"/>
        <v>62.21621621621622</v>
      </c>
      <c r="P65" s="54">
        <f t="shared" si="8"/>
        <v>6766</v>
      </c>
    </row>
    <row r="66" spans="1:16" s="39" customFormat="1" ht="13.5" thickBot="1">
      <c r="A66" s="45" t="s">
        <v>38</v>
      </c>
      <c r="B66" s="50">
        <f t="shared" si="4"/>
        <v>1.4159713404679852</v>
      </c>
      <c r="C66" s="51">
        <v>67.51351351351353</v>
      </c>
      <c r="D66" s="52">
        <v>4768</v>
      </c>
      <c r="E66" s="50">
        <f t="shared" si="5"/>
        <v>1.4891179839633446</v>
      </c>
      <c r="F66" s="51">
        <v>13</v>
      </c>
      <c r="G66" s="52">
        <v>873</v>
      </c>
      <c r="H66" s="50">
        <f>I66/J66*100</f>
        <v>1.336573511543135</v>
      </c>
      <c r="I66" s="51">
        <v>11</v>
      </c>
      <c r="J66" s="52">
        <v>823</v>
      </c>
      <c r="K66" s="50">
        <f t="shared" si="6"/>
        <v>0.2257336343115124</v>
      </c>
      <c r="L66" s="51">
        <v>5</v>
      </c>
      <c r="M66" s="52">
        <v>2215</v>
      </c>
      <c r="N66" s="50">
        <f t="shared" si="7"/>
        <v>1.112034952339135</v>
      </c>
      <c r="O66" s="51">
        <f t="shared" si="8"/>
        <v>96.51351351351353</v>
      </c>
      <c r="P66" s="54">
        <f t="shared" si="8"/>
        <v>8679</v>
      </c>
    </row>
    <row r="67" spans="1:16" ht="13.5" thickBot="1">
      <c r="A67" s="55" t="s">
        <v>39</v>
      </c>
      <c r="B67" s="56">
        <f>C67/D67*100</f>
        <v>1.4491745141615264</v>
      </c>
      <c r="C67" s="57">
        <f>SUM(C53:C66)</f>
        <v>630.4054054054055</v>
      </c>
      <c r="D67" s="58">
        <f>SUM(D53:D66)</f>
        <v>43501</v>
      </c>
      <c r="E67" s="59">
        <f>F67/G67*100</f>
        <v>1.1329128708245737</v>
      </c>
      <c r="F67" s="57">
        <f>SUM(F53:F66)</f>
        <v>97</v>
      </c>
      <c r="G67" s="57">
        <f>SUM(G53:G66)</f>
        <v>8562</v>
      </c>
      <c r="H67" s="59">
        <f>I67/J67*100</f>
        <v>1.476364621427604</v>
      </c>
      <c r="I67" s="57">
        <f>SUM(I53:I66)</f>
        <v>109</v>
      </c>
      <c r="J67" s="57">
        <f>SUM(J53:J66)</f>
        <v>7383</v>
      </c>
      <c r="K67" s="60">
        <f>L67/M67*100</f>
        <v>0.3961568234597696</v>
      </c>
      <c r="L67" s="57">
        <f>SUM(L53:L66)</f>
        <v>87</v>
      </c>
      <c r="M67" s="58">
        <f>SUM(M53:M66)</f>
        <v>21961</v>
      </c>
      <c r="N67" s="59">
        <f t="shared" si="7"/>
        <v>1.1343071301060172</v>
      </c>
      <c r="O67" s="57">
        <f t="shared" si="8"/>
        <v>923.4054054054055</v>
      </c>
      <c r="P67" s="61">
        <f t="shared" si="8"/>
        <v>81407</v>
      </c>
    </row>
    <row r="68" ht="12.75">
      <c r="A68" t="s">
        <v>40</v>
      </c>
    </row>
    <row r="69" ht="12.75">
      <c r="A69" t="s">
        <v>41</v>
      </c>
    </row>
    <row r="70" ht="12.75">
      <c r="A70" s="62" t="s">
        <v>42</v>
      </c>
    </row>
    <row r="71" ht="12.75"/>
    <row r="72" ht="12.75">
      <c r="A72" t="s">
        <v>15</v>
      </c>
    </row>
    <row r="73" ht="12.75">
      <c r="A73" t="s">
        <v>136</v>
      </c>
    </row>
    <row r="74" ht="12.75">
      <c r="A74" t="s">
        <v>138</v>
      </c>
    </row>
    <row r="77" ht="13.5" thickBot="1"/>
    <row r="78" spans="1:4" ht="12.75">
      <c r="A78" s="34">
        <v>2008</v>
      </c>
      <c r="B78" s="63" t="s">
        <v>139</v>
      </c>
      <c r="C78" s="35"/>
      <c r="D78" s="38"/>
    </row>
    <row r="79" spans="1:4" ht="12.75">
      <c r="A79" s="41"/>
      <c r="B79" s="43" t="s">
        <v>43</v>
      </c>
      <c r="C79" s="42"/>
      <c r="D79" s="44"/>
    </row>
    <row r="80" spans="1:4" ht="13.5" thickBot="1">
      <c r="A80" s="64" t="s">
        <v>44</v>
      </c>
      <c r="B80" s="47" t="s">
        <v>22</v>
      </c>
      <c r="C80" s="47" t="s">
        <v>23</v>
      </c>
      <c r="D80" s="49" t="s">
        <v>24</v>
      </c>
    </row>
    <row r="81" spans="1:6" ht="12.75">
      <c r="A81" s="65" t="s">
        <v>45</v>
      </c>
      <c r="B81" s="50">
        <f aca="true" t="shared" si="9" ref="B81:B86">C81/D81*100</f>
        <v>6.218254579036478</v>
      </c>
      <c r="C81" s="51">
        <v>404</v>
      </c>
      <c r="D81" s="54">
        <v>6497</v>
      </c>
      <c r="E81" s="66"/>
      <c r="F81" s="66"/>
    </row>
    <row r="82" spans="1:6" ht="12.75">
      <c r="A82" s="65" t="s">
        <v>46</v>
      </c>
      <c r="B82" s="50">
        <f t="shared" si="9"/>
        <v>4.144199661069173</v>
      </c>
      <c r="C82" s="51">
        <v>269</v>
      </c>
      <c r="D82" s="54">
        <v>6491</v>
      </c>
      <c r="E82" s="66"/>
      <c r="F82" s="66"/>
    </row>
    <row r="83" spans="1:6" ht="12.75">
      <c r="A83" s="65" t="s">
        <v>47</v>
      </c>
      <c r="B83" s="50">
        <f t="shared" si="9"/>
        <v>2.719391996199976</v>
      </c>
      <c r="C83" s="51">
        <v>229</v>
      </c>
      <c r="D83" s="54">
        <v>8421</v>
      </c>
      <c r="E83" s="66"/>
      <c r="F83" s="66"/>
    </row>
    <row r="84" spans="1:6" ht="12.75">
      <c r="A84" s="65" t="s">
        <v>48</v>
      </c>
      <c r="B84" s="50">
        <f t="shared" si="9"/>
        <v>2.6977761574917976</v>
      </c>
      <c r="C84" s="51">
        <v>222</v>
      </c>
      <c r="D84" s="54">
        <v>8229</v>
      </c>
      <c r="E84" s="66"/>
      <c r="F84" s="66"/>
    </row>
    <row r="85" spans="1:6" ht="13.5" thickBot="1">
      <c r="A85" s="65" t="s">
        <v>49</v>
      </c>
      <c r="B85" s="50">
        <f t="shared" si="9"/>
        <v>3.974936361856276</v>
      </c>
      <c r="C85" s="51">
        <v>203</v>
      </c>
      <c r="D85" s="54">
        <v>5107</v>
      </c>
      <c r="E85" s="66"/>
      <c r="F85" s="66"/>
    </row>
    <row r="86" spans="1:10" ht="13.5" thickBot="1">
      <c r="A86" s="67" t="s">
        <v>39</v>
      </c>
      <c r="B86" s="59">
        <f t="shared" si="9"/>
        <v>3.819254569002734</v>
      </c>
      <c r="C86" s="57">
        <f>SUM(C81:C85)</f>
        <v>1327</v>
      </c>
      <c r="D86" s="61">
        <f>SUM(D81:D85)</f>
        <v>34745</v>
      </c>
      <c r="E86" s="66"/>
      <c r="F86" s="66"/>
      <c r="G86" s="66"/>
      <c r="J86" s="66"/>
    </row>
    <row r="87" spans="1:8" ht="12.75">
      <c r="A87" t="s">
        <v>50</v>
      </c>
      <c r="H87" s="66"/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88"/>
  <sheetViews>
    <sheetView zoomScalePageLayoutView="0" workbookViewId="0" topLeftCell="A46">
      <selection activeCell="I75" sqref="I75"/>
    </sheetView>
  </sheetViews>
  <sheetFormatPr defaultColWidth="9.140625" defaultRowHeight="12.75"/>
  <cols>
    <col min="1" max="1" width="22.140625" style="0" customWidth="1"/>
  </cols>
  <sheetData>
    <row r="1" spans="1:4" s="4" customFormat="1" ht="15.75">
      <c r="A1" s="1" t="s">
        <v>140</v>
      </c>
      <c r="B1" s="2"/>
      <c r="C1" s="2"/>
      <c r="D1" s="3"/>
    </row>
    <row r="2" spans="1:4" s="4" customFormat="1" ht="15.75">
      <c r="A2" s="5" t="s">
        <v>55</v>
      </c>
      <c r="B2" s="6"/>
      <c r="C2" s="6"/>
      <c r="D2" s="7"/>
    </row>
    <row r="3" spans="1:4" s="4" customFormat="1" ht="12.75">
      <c r="A3" s="8" t="s">
        <v>1</v>
      </c>
      <c r="B3" s="9"/>
      <c r="C3" s="10"/>
      <c r="D3" s="11"/>
    </row>
    <row r="4" spans="1:4" s="4" customFormat="1" ht="12.75">
      <c r="A4" s="12"/>
      <c r="B4" s="10">
        <v>2007</v>
      </c>
      <c r="C4" s="10">
        <v>2008</v>
      </c>
      <c r="D4" s="13" t="s">
        <v>2</v>
      </c>
    </row>
    <row r="5" spans="1:4" s="4" customFormat="1" ht="12.75">
      <c r="A5" s="12" t="s">
        <v>3</v>
      </c>
      <c r="B5" s="14">
        <f aca="true" t="shared" si="0" ref="B5:C12">B16/B27*100</f>
        <v>0.8659852356615559</v>
      </c>
      <c r="C5" s="14">
        <f t="shared" si="0"/>
        <v>1.3531799729364005</v>
      </c>
      <c r="D5" s="15">
        <f aca="true" t="shared" si="1" ref="D5:D12">C5-B5</f>
        <v>0.4871947372748445</v>
      </c>
    </row>
    <row r="6" spans="1:4" s="4" customFormat="1" ht="12.75">
      <c r="A6" s="12" t="s">
        <v>4</v>
      </c>
      <c r="B6" s="14">
        <f t="shared" si="0"/>
        <v>0.4967109679151564</v>
      </c>
      <c r="C6" s="14">
        <f t="shared" si="0"/>
        <v>0.5965663281570199</v>
      </c>
      <c r="D6" s="15">
        <f t="shared" si="1"/>
        <v>0.09985536024186353</v>
      </c>
    </row>
    <row r="7" spans="1:4" s="4" customFormat="1" ht="12.75">
      <c r="A7" s="12" t="s">
        <v>5</v>
      </c>
      <c r="B7" s="14">
        <f t="shared" si="0"/>
        <v>4.622209502003435</v>
      </c>
      <c r="C7" s="14">
        <f t="shared" si="0"/>
        <v>3.4782608695652173</v>
      </c>
      <c r="D7" s="15">
        <f t="shared" si="1"/>
        <v>-1.1439486324382178</v>
      </c>
    </row>
    <row r="8" spans="1:4" s="4" customFormat="1" ht="12.75">
      <c r="A8" s="12" t="s">
        <v>6</v>
      </c>
      <c r="B8" s="14">
        <f t="shared" si="0"/>
        <v>1.2857111243886787</v>
      </c>
      <c r="C8" s="14">
        <f t="shared" si="0"/>
        <v>1.4973760932944606</v>
      </c>
      <c r="D8" s="15">
        <f t="shared" si="1"/>
        <v>0.2116649689057819</v>
      </c>
    </row>
    <row r="9" spans="1:4" s="4" customFormat="1" ht="12.75">
      <c r="A9" s="12" t="s">
        <v>7</v>
      </c>
      <c r="B9" s="14">
        <f t="shared" si="0"/>
        <v>3.273705132701976</v>
      </c>
      <c r="C9" s="14">
        <f t="shared" si="0"/>
        <v>3.8894947291893853</v>
      </c>
      <c r="D9" s="15">
        <f t="shared" si="1"/>
        <v>0.6157895964874092</v>
      </c>
    </row>
    <row r="10" spans="1:4" s="4" customFormat="1" ht="12.75">
      <c r="A10" s="12" t="s">
        <v>8</v>
      </c>
      <c r="B10" s="14">
        <f t="shared" si="0"/>
        <v>0.7159090909090909</v>
      </c>
      <c r="C10" s="14">
        <f t="shared" si="0"/>
        <v>1.2299402600445122</v>
      </c>
      <c r="D10" s="15">
        <f t="shared" si="1"/>
        <v>0.5140311691354212</v>
      </c>
    </row>
    <row r="11" spans="1:4" s="4" customFormat="1" ht="12.75">
      <c r="A11" s="12" t="s">
        <v>9</v>
      </c>
      <c r="B11" s="14">
        <f t="shared" si="0"/>
        <v>1.5</v>
      </c>
      <c r="C11" s="14">
        <v>0.8</v>
      </c>
      <c r="D11" s="15">
        <f t="shared" si="1"/>
        <v>-0.7</v>
      </c>
    </row>
    <row r="12" spans="1:4" s="4" customFormat="1" ht="12.75">
      <c r="A12" s="8" t="s">
        <v>10</v>
      </c>
      <c r="B12" s="16">
        <f t="shared" si="0"/>
        <v>1.9818605221228092</v>
      </c>
      <c r="C12" s="17">
        <f>C23/C34*100</f>
        <v>1.8964946669042588</v>
      </c>
      <c r="D12" s="18">
        <f t="shared" si="1"/>
        <v>-0.08536585521855033</v>
      </c>
    </row>
    <row r="13" spans="1:4" s="4" customFormat="1" ht="12.75">
      <c r="A13" s="19"/>
      <c r="B13" s="6"/>
      <c r="C13" s="6"/>
      <c r="D13" s="7"/>
    </row>
    <row r="14" spans="1:4" s="4" customFormat="1" ht="12.75">
      <c r="A14" s="8" t="s">
        <v>11</v>
      </c>
      <c r="B14" s="10"/>
      <c r="C14" s="10"/>
      <c r="D14" s="11"/>
    </row>
    <row r="15" spans="1:4" s="4" customFormat="1" ht="12.75">
      <c r="A15" s="12"/>
      <c r="B15" s="10">
        <f>B4</f>
        <v>2007</v>
      </c>
      <c r="C15" s="10">
        <f>C4</f>
        <v>2008</v>
      </c>
      <c r="D15" s="13" t="s">
        <v>2</v>
      </c>
    </row>
    <row r="16" spans="1:4" s="4" customFormat="1" ht="12.75">
      <c r="A16" s="12" t="s">
        <v>3</v>
      </c>
      <c r="B16" s="20">
        <v>61</v>
      </c>
      <c r="C16" s="21">
        <v>100</v>
      </c>
      <c r="D16" s="22">
        <f>C16-B16</f>
        <v>39</v>
      </c>
    </row>
    <row r="17" spans="1:4" s="4" customFormat="1" ht="12.75">
      <c r="A17" s="12" t="s">
        <v>4</v>
      </c>
      <c r="B17" s="20">
        <v>111</v>
      </c>
      <c r="C17" s="21">
        <v>131</v>
      </c>
      <c r="D17" s="22">
        <f aca="true" t="shared" si="2" ref="D17:D23">C17-B17</f>
        <v>20</v>
      </c>
    </row>
    <row r="18" spans="1:10" s="4" customFormat="1" ht="12.75">
      <c r="A18" s="12" t="s">
        <v>5</v>
      </c>
      <c r="B18" s="20">
        <v>1292</v>
      </c>
      <c r="C18" s="21">
        <v>916</v>
      </c>
      <c r="D18" s="22">
        <f t="shared" si="2"/>
        <v>-376</v>
      </c>
      <c r="G18" s="21"/>
      <c r="I18" s="21"/>
      <c r="J18" s="20"/>
    </row>
    <row r="19" spans="1:9" s="4" customFormat="1" ht="12.75">
      <c r="A19" s="12" t="s">
        <v>6</v>
      </c>
      <c r="B19" s="20">
        <v>581</v>
      </c>
      <c r="C19" s="21">
        <v>642</v>
      </c>
      <c r="D19" s="22">
        <f t="shared" si="2"/>
        <v>61</v>
      </c>
      <c r="G19" s="21"/>
      <c r="I19" s="21"/>
    </row>
    <row r="20" spans="1:10" s="4" customFormat="1" ht="12.75">
      <c r="A20" s="12" t="s">
        <v>7</v>
      </c>
      <c r="B20" s="20">
        <v>280</v>
      </c>
      <c r="C20" s="21">
        <v>321</v>
      </c>
      <c r="D20" s="22">
        <f t="shared" si="2"/>
        <v>41</v>
      </c>
      <c r="E20" s="21"/>
      <c r="F20" s="21"/>
      <c r="J20" s="20"/>
    </row>
    <row r="21" spans="1:6" s="4" customFormat="1" ht="12.75">
      <c r="A21" s="12" t="s">
        <v>8</v>
      </c>
      <c r="B21" s="23">
        <v>63</v>
      </c>
      <c r="C21" s="24">
        <v>105</v>
      </c>
      <c r="D21" s="22">
        <f t="shared" si="2"/>
        <v>42</v>
      </c>
      <c r="F21" s="21"/>
    </row>
    <row r="22" spans="1:4" s="4" customFormat="1" ht="12.75">
      <c r="A22" s="12" t="s">
        <v>9</v>
      </c>
      <c r="B22" s="25">
        <v>37.5</v>
      </c>
      <c r="C22" s="26">
        <f>C11*C33/100</f>
        <v>20</v>
      </c>
      <c r="D22" s="22">
        <f t="shared" si="2"/>
        <v>-17.5</v>
      </c>
    </row>
    <row r="23" spans="1:9" s="4" customFormat="1" ht="12.75">
      <c r="A23" s="8" t="s">
        <v>10</v>
      </c>
      <c r="B23" s="27">
        <f>SUM(B16:B22)</f>
        <v>2425.5</v>
      </c>
      <c r="C23" s="27">
        <f>SUM(C16:C22)</f>
        <v>2235</v>
      </c>
      <c r="D23" s="28">
        <f t="shared" si="2"/>
        <v>-190.5</v>
      </c>
      <c r="G23" s="21"/>
      <c r="I23" s="21"/>
    </row>
    <row r="24" spans="1:4" s="4" customFormat="1" ht="12.75">
      <c r="A24" s="19"/>
      <c r="B24" s="6"/>
      <c r="C24" s="6"/>
      <c r="D24" s="7"/>
    </row>
    <row r="25" spans="1:4" s="4" customFormat="1" ht="12.75">
      <c r="A25" s="8" t="s">
        <v>12</v>
      </c>
      <c r="B25" s="10"/>
      <c r="C25" s="10"/>
      <c r="D25" s="11"/>
    </row>
    <row r="26" spans="1:4" s="4" customFormat="1" ht="12.75">
      <c r="A26" s="12"/>
      <c r="B26" s="10">
        <f>B4</f>
        <v>2007</v>
      </c>
      <c r="C26" s="10">
        <f>C4</f>
        <v>2008</v>
      </c>
      <c r="D26" s="13" t="s">
        <v>2</v>
      </c>
    </row>
    <row r="27" spans="1:9" s="4" customFormat="1" ht="12.75">
      <c r="A27" s="12" t="s">
        <v>3</v>
      </c>
      <c r="B27" s="21">
        <v>7044</v>
      </c>
      <c r="C27" s="21">
        <v>7390</v>
      </c>
      <c r="D27" s="22">
        <f aca="true" t="shared" si="3" ref="D27:D34">C27-B27</f>
        <v>346</v>
      </c>
      <c r="G27" s="21"/>
      <c r="I27" s="21"/>
    </row>
    <row r="28" spans="1:9" s="4" customFormat="1" ht="12.75">
      <c r="A28" s="12" t="s">
        <v>4</v>
      </c>
      <c r="B28" s="21">
        <v>22347</v>
      </c>
      <c r="C28" s="21">
        <v>21959</v>
      </c>
      <c r="D28" s="22">
        <f t="shared" si="3"/>
        <v>-388</v>
      </c>
      <c r="G28" s="21"/>
      <c r="I28" s="21"/>
    </row>
    <row r="29" spans="1:10" s="4" customFormat="1" ht="12.75">
      <c r="A29" s="12" t="s">
        <v>5</v>
      </c>
      <c r="B29" s="21">
        <v>27952</v>
      </c>
      <c r="C29" s="21">
        <v>26335</v>
      </c>
      <c r="D29" s="22">
        <f t="shared" si="3"/>
        <v>-1617</v>
      </c>
      <c r="G29" s="21"/>
      <c r="I29" s="21"/>
      <c r="J29" s="29"/>
    </row>
    <row r="30" spans="1:9" s="4" customFormat="1" ht="12.75">
      <c r="A30" s="12" t="s">
        <v>6</v>
      </c>
      <c r="B30" s="21">
        <v>45189</v>
      </c>
      <c r="C30" s="21">
        <v>42875</v>
      </c>
      <c r="D30" s="22">
        <f t="shared" si="3"/>
        <v>-2314</v>
      </c>
      <c r="G30" s="21"/>
      <c r="I30" s="21"/>
    </row>
    <row r="31" spans="1:10" s="4" customFormat="1" ht="12.75">
      <c r="A31" s="12" t="s">
        <v>7</v>
      </c>
      <c r="B31" s="21">
        <v>8553</v>
      </c>
      <c r="C31" s="21">
        <v>8253</v>
      </c>
      <c r="D31" s="22">
        <f t="shared" si="3"/>
        <v>-300</v>
      </c>
      <c r="E31" s="21"/>
      <c r="F31" s="21"/>
      <c r="G31" s="21"/>
      <c r="I31" s="21"/>
      <c r="J31" s="29"/>
    </row>
    <row r="32" spans="1:9" s="4" customFormat="1" ht="12.75">
      <c r="A32" s="12" t="s">
        <v>8</v>
      </c>
      <c r="B32" s="21">
        <v>8800</v>
      </c>
      <c r="C32" s="21">
        <v>8537</v>
      </c>
      <c r="D32" s="22">
        <f t="shared" si="3"/>
        <v>-263</v>
      </c>
      <c r="G32" s="21"/>
      <c r="I32" s="21"/>
    </row>
    <row r="33" spans="1:9" s="4" customFormat="1" ht="12.75">
      <c r="A33" s="12" t="s">
        <v>9</v>
      </c>
      <c r="B33" s="21">
        <v>2500</v>
      </c>
      <c r="C33" s="21">
        <v>2500</v>
      </c>
      <c r="D33" s="22">
        <f t="shared" si="3"/>
        <v>0</v>
      </c>
      <c r="G33" s="21"/>
      <c r="I33" s="21"/>
    </row>
    <row r="34" spans="1:9" s="4" customFormat="1" ht="12.75">
      <c r="A34" s="8" t="s">
        <v>10</v>
      </c>
      <c r="B34" s="27">
        <f>SUM(B27:B33)</f>
        <v>122385</v>
      </c>
      <c r="C34" s="27">
        <f>SUM(C27:C33)</f>
        <v>117849</v>
      </c>
      <c r="D34" s="28">
        <f t="shared" si="3"/>
        <v>-4536</v>
      </c>
      <c r="G34" s="21"/>
      <c r="H34" s="21"/>
      <c r="I34" s="21"/>
    </row>
    <row r="35" spans="1:4" s="4" customFormat="1" ht="12.75">
      <c r="A35" s="19"/>
      <c r="B35" s="30"/>
      <c r="C35" s="30"/>
      <c r="D35" s="31"/>
    </row>
    <row r="36" s="4" customFormat="1" ht="12.75">
      <c r="A36" s="32" t="s">
        <v>13</v>
      </c>
    </row>
    <row r="37" s="4" customFormat="1" ht="12.75">
      <c r="A37" s="32" t="s">
        <v>14</v>
      </c>
    </row>
    <row r="38" s="4" customFormat="1" ht="12.75">
      <c r="A38" s="32"/>
    </row>
    <row r="39" s="4" customFormat="1" ht="12.75">
      <c r="A39" s="32" t="s">
        <v>15</v>
      </c>
    </row>
    <row r="40" s="4" customFormat="1" ht="12.75">
      <c r="A40" t="s">
        <v>141</v>
      </c>
    </row>
    <row r="41" s="4" customFormat="1" ht="12.75">
      <c r="A41" s="32" t="s">
        <v>142</v>
      </c>
    </row>
    <row r="45" ht="12.75">
      <c r="A45" t="s">
        <v>16</v>
      </c>
    </row>
    <row r="46" ht="12.75">
      <c r="A46" t="s">
        <v>17</v>
      </c>
    </row>
    <row r="48" spans="1:3" ht="12.75">
      <c r="A48" t="s">
        <v>143</v>
      </c>
      <c r="B48">
        <v>2008</v>
      </c>
      <c r="C48" t="s">
        <v>19</v>
      </c>
    </row>
    <row r="49" ht="13.5" thickBot="1"/>
    <row r="50" spans="1:16" s="39" customFormat="1" ht="12.75">
      <c r="A50" s="68">
        <v>2008</v>
      </c>
      <c r="B50" s="69" t="str">
        <f>A48</f>
        <v>UGE 31</v>
      </c>
      <c r="C50" s="70"/>
      <c r="D50" s="71"/>
      <c r="E50" s="72" t="str">
        <f>B50</f>
        <v>UGE 31</v>
      </c>
      <c r="F50" s="70"/>
      <c r="G50" s="71"/>
      <c r="H50" s="70" t="str">
        <f>B50</f>
        <v>UGE 31</v>
      </c>
      <c r="I50" s="70"/>
      <c r="J50" s="71"/>
      <c r="K50" s="70" t="str">
        <f>B50</f>
        <v>UGE 31</v>
      </c>
      <c r="L50" s="70"/>
      <c r="M50" s="71"/>
      <c r="N50" s="70" t="str">
        <f>B50</f>
        <v>UGE 31</v>
      </c>
      <c r="O50" s="70"/>
      <c r="P50" s="73"/>
    </row>
    <row r="51" spans="1:16" ht="12.75">
      <c r="A51" s="40"/>
      <c r="B51" s="41" t="s">
        <v>6</v>
      </c>
      <c r="C51" s="42"/>
      <c r="D51" s="42"/>
      <c r="E51" s="43" t="s">
        <v>8</v>
      </c>
      <c r="F51" s="42"/>
      <c r="G51" s="42"/>
      <c r="H51" s="43" t="s">
        <v>3</v>
      </c>
      <c r="I51" s="42"/>
      <c r="J51" s="42"/>
      <c r="K51" s="43" t="s">
        <v>20</v>
      </c>
      <c r="L51" s="42"/>
      <c r="M51" s="42"/>
      <c r="N51" s="43" t="s">
        <v>10</v>
      </c>
      <c r="O51" s="42"/>
      <c r="P51" s="44"/>
    </row>
    <row r="52" spans="1:16" ht="13.5" thickBot="1">
      <c r="A52" s="45" t="s">
        <v>21</v>
      </c>
      <c r="B52" s="46" t="s">
        <v>22</v>
      </c>
      <c r="C52" s="47" t="s">
        <v>23</v>
      </c>
      <c r="D52" s="48" t="s">
        <v>24</v>
      </c>
      <c r="E52" s="47" t="s">
        <v>22</v>
      </c>
      <c r="F52" s="47" t="s">
        <v>23</v>
      </c>
      <c r="G52" s="48" t="s">
        <v>24</v>
      </c>
      <c r="H52" s="47" t="s">
        <v>22</v>
      </c>
      <c r="I52" s="47" t="s">
        <v>23</v>
      </c>
      <c r="J52" s="48" t="s">
        <v>24</v>
      </c>
      <c r="K52" s="47" t="s">
        <v>22</v>
      </c>
      <c r="L52" s="47" t="s">
        <v>23</v>
      </c>
      <c r="M52" s="48" t="s">
        <v>24</v>
      </c>
      <c r="N52" s="47" t="s">
        <v>22</v>
      </c>
      <c r="O52" s="47" t="s">
        <v>23</v>
      </c>
      <c r="P52" s="49" t="s">
        <v>24</v>
      </c>
    </row>
    <row r="53" spans="1:16" ht="12.75">
      <c r="A53" s="40" t="s">
        <v>25</v>
      </c>
      <c r="B53" s="50">
        <f>C53/D53*100</f>
        <v>2.6300296211800633</v>
      </c>
      <c r="C53" s="51">
        <v>77.27027027027026</v>
      </c>
      <c r="D53" s="52">
        <v>2938</v>
      </c>
      <c r="E53" s="50">
        <f>F53/G53*100</f>
        <v>1.2761613067891782</v>
      </c>
      <c r="F53" s="51">
        <v>25</v>
      </c>
      <c r="G53" s="52">
        <v>1959</v>
      </c>
      <c r="H53" s="50">
        <f>I53/J53*100</f>
        <v>2.332089552238806</v>
      </c>
      <c r="I53" s="51">
        <v>50</v>
      </c>
      <c r="J53" s="52">
        <v>2144</v>
      </c>
      <c r="K53" s="50">
        <f>L53/M53*100</f>
        <v>1.1453396524486572</v>
      </c>
      <c r="L53" s="51">
        <v>58</v>
      </c>
      <c r="M53" s="53">
        <v>5064</v>
      </c>
      <c r="N53" s="50">
        <f>O53/P53*100</f>
        <v>1.7370530381682798</v>
      </c>
      <c r="O53" s="51">
        <f>L53+I53+F53+C53</f>
        <v>210.27027027027026</v>
      </c>
      <c r="P53" s="54">
        <f>M53+J53+G53+D53</f>
        <v>12105</v>
      </c>
    </row>
    <row r="54" spans="1:16" ht="12.75">
      <c r="A54" s="40" t="s">
        <v>26</v>
      </c>
      <c r="B54" s="50">
        <f aca="true" t="shared" si="4" ref="B54:B66">C54/D54*100</f>
        <v>1.515525976662489</v>
      </c>
      <c r="C54" s="51">
        <v>46.40540540540541</v>
      </c>
      <c r="D54" s="52">
        <v>3062</v>
      </c>
      <c r="E54" s="50">
        <f aca="true" t="shared" si="5" ref="E54:E66">F54/G54*100</f>
        <v>1.4782608695652173</v>
      </c>
      <c r="F54" s="51">
        <v>17</v>
      </c>
      <c r="G54" s="52">
        <v>1150</v>
      </c>
      <c r="H54" s="50">
        <f>I54/J54*100</f>
        <v>0.5972696245733788</v>
      </c>
      <c r="I54" s="51">
        <v>7</v>
      </c>
      <c r="J54" s="52">
        <v>1172</v>
      </c>
      <c r="K54" s="50">
        <f aca="true" t="shared" si="6" ref="K54:K66">L54/M54*100</f>
        <v>0.2257336343115124</v>
      </c>
      <c r="L54" s="51">
        <v>2</v>
      </c>
      <c r="M54" s="52">
        <v>886</v>
      </c>
      <c r="N54" s="50">
        <f aca="true" t="shared" si="7" ref="N54:N67">O54/P54*100</f>
        <v>1.1547911547911551</v>
      </c>
      <c r="O54" s="51">
        <f>L54+I54+F54+C54</f>
        <v>72.40540540540542</v>
      </c>
      <c r="P54" s="54">
        <f>M54+J54+G54+D54</f>
        <v>6270</v>
      </c>
    </row>
    <row r="55" spans="1:16" ht="12.75">
      <c r="A55" s="40" t="s">
        <v>27</v>
      </c>
      <c r="B55" s="50">
        <f t="shared" si="4"/>
        <v>1.9557961576033869</v>
      </c>
      <c r="C55" s="51">
        <v>103.8918918918919</v>
      </c>
      <c r="D55" s="52">
        <v>5312</v>
      </c>
      <c r="E55" s="50"/>
      <c r="F55" s="51"/>
      <c r="G55" s="52"/>
      <c r="H55" s="50"/>
      <c r="I55" s="51"/>
      <c r="J55" s="52"/>
      <c r="K55" s="50"/>
      <c r="M55" s="52"/>
      <c r="N55" s="50">
        <f t="shared" si="7"/>
        <v>1.9557961576033869</v>
      </c>
      <c r="O55" s="51">
        <f>F55+C55</f>
        <v>103.8918918918919</v>
      </c>
      <c r="P55" s="54">
        <f>G55+D55</f>
        <v>5312</v>
      </c>
    </row>
    <row r="56" spans="1:16" ht="12.75">
      <c r="A56" s="40" t="s">
        <v>28</v>
      </c>
      <c r="B56" s="50"/>
      <c r="C56" s="51"/>
      <c r="D56" s="52"/>
      <c r="E56" s="50"/>
      <c r="F56" s="51"/>
      <c r="G56" s="52"/>
      <c r="H56" s="50"/>
      <c r="I56" s="51"/>
      <c r="J56" s="52"/>
      <c r="K56" s="50">
        <f t="shared" si="6"/>
        <v>0.4931506849315068</v>
      </c>
      <c r="L56">
        <v>9</v>
      </c>
      <c r="M56" s="52">
        <v>1825</v>
      </c>
      <c r="N56" s="50">
        <f t="shared" si="7"/>
        <v>0.4931506849315068</v>
      </c>
      <c r="O56" s="51">
        <f>L56+F56+C56</f>
        <v>9</v>
      </c>
      <c r="P56" s="54">
        <f>M56+G56+D56</f>
        <v>1825</v>
      </c>
    </row>
    <row r="57" spans="1:16" ht="12.75">
      <c r="A57" s="40" t="s">
        <v>29</v>
      </c>
      <c r="B57" s="50"/>
      <c r="C57" s="51"/>
      <c r="D57" s="52"/>
      <c r="E57" s="50">
        <f t="shared" si="5"/>
        <v>2.1645021645021645</v>
      </c>
      <c r="F57" s="51">
        <v>10</v>
      </c>
      <c r="G57" s="52">
        <v>462</v>
      </c>
      <c r="H57" s="50">
        <f>I57/J57*100</f>
        <v>1.7713365539452495</v>
      </c>
      <c r="I57" s="51">
        <v>11</v>
      </c>
      <c r="J57" s="52">
        <v>621</v>
      </c>
      <c r="K57" s="50">
        <f t="shared" si="6"/>
        <v>0.8442776735459663</v>
      </c>
      <c r="L57" s="51">
        <v>9</v>
      </c>
      <c r="M57" s="52">
        <v>1066</v>
      </c>
      <c r="N57" s="50">
        <f t="shared" si="7"/>
        <v>1.3959981386691485</v>
      </c>
      <c r="O57" s="51">
        <f aca="true" t="shared" si="8" ref="O57:P67">L57+I57+F57+C57</f>
        <v>30</v>
      </c>
      <c r="P57" s="54">
        <f t="shared" si="8"/>
        <v>2149</v>
      </c>
    </row>
    <row r="58" spans="1:16" ht="12.75">
      <c r="A58" s="40" t="s">
        <v>30</v>
      </c>
      <c r="B58" s="50">
        <f t="shared" si="4"/>
        <v>3.6612967647450407</v>
      </c>
      <c r="C58" s="51">
        <v>14.864864864864865</v>
      </c>
      <c r="D58" s="52">
        <v>406</v>
      </c>
      <c r="E58" s="50"/>
      <c r="F58" s="51"/>
      <c r="G58" s="52"/>
      <c r="H58" s="50">
        <f>I58/J58*100</f>
        <v>3.125</v>
      </c>
      <c r="I58" s="51">
        <v>2</v>
      </c>
      <c r="J58" s="52">
        <v>64</v>
      </c>
      <c r="K58" s="50">
        <f t="shared" si="6"/>
        <v>0.91324200913242</v>
      </c>
      <c r="L58" s="51">
        <v>2</v>
      </c>
      <c r="M58" s="52">
        <v>219</v>
      </c>
      <c r="N58" s="50">
        <f t="shared" si="7"/>
        <v>2.7380065115914167</v>
      </c>
      <c r="O58" s="51">
        <f t="shared" si="8"/>
        <v>18.864864864864863</v>
      </c>
      <c r="P58" s="54">
        <f t="shared" si="8"/>
        <v>689</v>
      </c>
    </row>
    <row r="59" spans="1:16" ht="12.75">
      <c r="A59" s="40" t="s">
        <v>31</v>
      </c>
      <c r="B59" s="50">
        <f t="shared" si="4"/>
        <v>1.192190507950463</v>
      </c>
      <c r="C59" s="51">
        <v>42.513513513513516</v>
      </c>
      <c r="D59" s="52">
        <v>3566</v>
      </c>
      <c r="E59" s="50">
        <f t="shared" si="5"/>
        <v>0.9535160905840285</v>
      </c>
      <c r="F59" s="51">
        <v>8</v>
      </c>
      <c r="G59" s="52">
        <v>839</v>
      </c>
      <c r="H59" s="50">
        <f>I59/J59*100</f>
        <v>0.7772020725388601</v>
      </c>
      <c r="I59" s="51">
        <v>6</v>
      </c>
      <c r="J59" s="52">
        <v>772</v>
      </c>
      <c r="K59" s="50">
        <f t="shared" si="6"/>
        <v>0.7242628039317124</v>
      </c>
      <c r="L59" s="51">
        <v>14</v>
      </c>
      <c r="M59" s="52">
        <v>1933</v>
      </c>
      <c r="N59" s="50">
        <f t="shared" si="7"/>
        <v>0.9917512449158019</v>
      </c>
      <c r="O59" s="51">
        <f t="shared" si="8"/>
        <v>70.51351351351352</v>
      </c>
      <c r="P59" s="54">
        <f t="shared" si="8"/>
        <v>7110</v>
      </c>
    </row>
    <row r="60" spans="1:16" ht="12.75">
      <c r="A60" s="40" t="s">
        <v>32</v>
      </c>
      <c r="B60" s="50">
        <f t="shared" si="4"/>
        <v>1.0027667922404764</v>
      </c>
      <c r="C60" s="51">
        <v>34.67567567567568</v>
      </c>
      <c r="D60" s="52">
        <v>3458</v>
      </c>
      <c r="E60" s="50"/>
      <c r="F60" s="51"/>
      <c r="G60" s="52"/>
      <c r="H60" s="50">
        <f>I60/J60*100</f>
        <v>0.7566204287515763</v>
      </c>
      <c r="I60" s="51">
        <v>6</v>
      </c>
      <c r="J60" s="52">
        <v>793</v>
      </c>
      <c r="K60" s="50">
        <f t="shared" si="6"/>
        <v>0.6993006993006993</v>
      </c>
      <c r="L60" s="51">
        <v>6</v>
      </c>
      <c r="M60" s="52">
        <v>858</v>
      </c>
      <c r="N60" s="50">
        <f t="shared" si="7"/>
        <v>0.9135970968032037</v>
      </c>
      <c r="O60" s="51">
        <f t="shared" si="8"/>
        <v>46.67567567567568</v>
      </c>
      <c r="P60" s="54">
        <f t="shared" si="8"/>
        <v>5109</v>
      </c>
    </row>
    <row r="61" spans="1:16" ht="12.75">
      <c r="A61" s="40" t="s">
        <v>33</v>
      </c>
      <c r="B61" s="50">
        <f t="shared" si="4"/>
        <v>0.9252252252252253</v>
      </c>
      <c r="C61" s="51">
        <v>27.756756756756758</v>
      </c>
      <c r="D61" s="52">
        <v>3000</v>
      </c>
      <c r="E61" s="50">
        <f t="shared" si="5"/>
        <v>1.9296254256526675</v>
      </c>
      <c r="F61" s="51">
        <v>17</v>
      </c>
      <c r="G61" s="52">
        <v>881</v>
      </c>
      <c r="H61" s="50"/>
      <c r="I61" s="51"/>
      <c r="J61" s="52"/>
      <c r="K61" s="50">
        <f t="shared" si="6"/>
        <v>0.17391304347826086</v>
      </c>
      <c r="L61" s="51">
        <v>2</v>
      </c>
      <c r="M61" s="52">
        <v>1150</v>
      </c>
      <c r="N61" s="50">
        <f t="shared" si="7"/>
        <v>0.9293730223962783</v>
      </c>
      <c r="O61" s="51">
        <f t="shared" si="8"/>
        <v>46.75675675675676</v>
      </c>
      <c r="P61" s="54">
        <f t="shared" si="8"/>
        <v>5031</v>
      </c>
    </row>
    <row r="62" spans="1:16" ht="12.75">
      <c r="A62" s="40" t="s">
        <v>34</v>
      </c>
      <c r="B62" s="50"/>
      <c r="C62" s="51"/>
      <c r="D62" s="52"/>
      <c r="E62" s="50">
        <f t="shared" si="5"/>
        <v>0.4056795131845842</v>
      </c>
      <c r="F62" s="51">
        <v>2</v>
      </c>
      <c r="G62" s="52">
        <v>493</v>
      </c>
      <c r="H62" s="50"/>
      <c r="I62" s="51"/>
      <c r="J62" s="52"/>
      <c r="K62" s="50">
        <f t="shared" si="6"/>
        <v>0.3523608174770966</v>
      </c>
      <c r="L62" s="51">
        <v>5</v>
      </c>
      <c r="M62" s="52">
        <v>1419</v>
      </c>
      <c r="N62" s="50">
        <f t="shared" si="7"/>
        <v>0.36610878661087864</v>
      </c>
      <c r="O62" s="51">
        <f t="shared" si="8"/>
        <v>7</v>
      </c>
      <c r="P62" s="54">
        <f t="shared" si="8"/>
        <v>1912</v>
      </c>
    </row>
    <row r="63" spans="1:16" ht="12.75">
      <c r="A63" s="40" t="s">
        <v>35</v>
      </c>
      <c r="B63" s="50">
        <f t="shared" si="4"/>
        <v>1.3108997155049789</v>
      </c>
      <c r="C63" s="51">
        <v>79.70270270270272</v>
      </c>
      <c r="D63" s="52">
        <v>6080</v>
      </c>
      <c r="E63" s="50">
        <f t="shared" si="5"/>
        <v>0.9505703422053232</v>
      </c>
      <c r="F63" s="51">
        <v>5</v>
      </c>
      <c r="G63" s="52">
        <v>526</v>
      </c>
      <c r="H63" s="50"/>
      <c r="I63" s="51"/>
      <c r="J63" s="52"/>
      <c r="K63" s="50">
        <f t="shared" si="6"/>
        <v>0.28530670470756064</v>
      </c>
      <c r="L63" s="51">
        <v>6</v>
      </c>
      <c r="M63" s="52">
        <v>2103</v>
      </c>
      <c r="N63" s="50">
        <f t="shared" si="7"/>
        <v>1.0414824055885028</v>
      </c>
      <c r="O63" s="51">
        <f t="shared" si="8"/>
        <v>90.70270270270272</v>
      </c>
      <c r="P63" s="54">
        <f t="shared" si="8"/>
        <v>8709</v>
      </c>
    </row>
    <row r="64" spans="1:16" ht="12.75">
      <c r="A64" s="40" t="s">
        <v>36</v>
      </c>
      <c r="B64" s="50">
        <f t="shared" si="4"/>
        <v>1.2583696036933445</v>
      </c>
      <c r="C64" s="51">
        <v>68.21621621621621</v>
      </c>
      <c r="D64" s="52">
        <v>5421</v>
      </c>
      <c r="E64" s="50">
        <f t="shared" si="5"/>
        <v>0.13531799729364005</v>
      </c>
      <c r="F64" s="51">
        <v>1</v>
      </c>
      <c r="G64" s="52">
        <v>739</v>
      </c>
      <c r="H64" s="50">
        <f>I64/J64*100</f>
        <v>0.6980802792321117</v>
      </c>
      <c r="I64" s="51">
        <v>4</v>
      </c>
      <c r="J64" s="52">
        <v>573</v>
      </c>
      <c r="K64" s="50">
        <f t="shared" si="6"/>
        <v>0.23971234518577705</v>
      </c>
      <c r="L64" s="51">
        <v>6</v>
      </c>
      <c r="M64" s="52">
        <v>2503</v>
      </c>
      <c r="N64" s="50">
        <f t="shared" si="7"/>
        <v>0.857689651539803</v>
      </c>
      <c r="O64" s="51">
        <f t="shared" si="8"/>
        <v>79.21621621621621</v>
      </c>
      <c r="P64" s="54">
        <f t="shared" si="8"/>
        <v>9236</v>
      </c>
    </row>
    <row r="65" spans="1:16" ht="12.75">
      <c r="A65" s="40" t="s">
        <v>37</v>
      </c>
      <c r="B65" s="50">
        <f t="shared" si="4"/>
        <v>1.3173205699607</v>
      </c>
      <c r="C65" s="51">
        <v>64.86486486486487</v>
      </c>
      <c r="D65" s="52">
        <v>4924</v>
      </c>
      <c r="E65" s="50">
        <f t="shared" si="5"/>
        <v>0.975609756097561</v>
      </c>
      <c r="F65" s="51">
        <v>6</v>
      </c>
      <c r="G65" s="52">
        <v>615</v>
      </c>
      <c r="H65" s="50">
        <f>I65/J65*100</f>
        <v>0.46403712296983757</v>
      </c>
      <c r="I65" s="51">
        <v>2</v>
      </c>
      <c r="J65" s="52">
        <v>431</v>
      </c>
      <c r="K65" s="50">
        <f t="shared" si="6"/>
        <v>0.7042253521126761</v>
      </c>
      <c r="L65" s="51">
        <v>5</v>
      </c>
      <c r="M65" s="52">
        <v>710</v>
      </c>
      <c r="N65" s="50">
        <f t="shared" si="7"/>
        <v>1.1656416895937856</v>
      </c>
      <c r="O65" s="51">
        <f t="shared" si="8"/>
        <v>77.86486486486487</v>
      </c>
      <c r="P65" s="54">
        <f t="shared" si="8"/>
        <v>6680</v>
      </c>
    </row>
    <row r="66" spans="1:16" s="39" customFormat="1" ht="13.5" thickBot="1">
      <c r="A66" s="45" t="s">
        <v>38</v>
      </c>
      <c r="B66" s="50">
        <f t="shared" si="4"/>
        <v>1.7348274357620153</v>
      </c>
      <c r="C66" s="51">
        <v>81.67567567567568</v>
      </c>
      <c r="D66" s="52">
        <v>4708</v>
      </c>
      <c r="E66" s="50">
        <f t="shared" si="5"/>
        <v>1.6036655211912942</v>
      </c>
      <c r="F66" s="51">
        <v>14</v>
      </c>
      <c r="G66" s="52">
        <v>873</v>
      </c>
      <c r="H66" s="50">
        <f>I66/J66*100</f>
        <v>1.4634146341463417</v>
      </c>
      <c r="I66" s="51">
        <v>12</v>
      </c>
      <c r="J66" s="52">
        <v>820</v>
      </c>
      <c r="K66" s="50">
        <f t="shared" si="6"/>
        <v>0.2699055330634278</v>
      </c>
      <c r="L66" s="51">
        <v>6</v>
      </c>
      <c r="M66" s="52">
        <v>2223</v>
      </c>
      <c r="N66" s="50">
        <f t="shared" si="7"/>
        <v>1.3181316752745325</v>
      </c>
      <c r="O66" s="51">
        <f t="shared" si="8"/>
        <v>113.67567567567568</v>
      </c>
      <c r="P66" s="54">
        <f t="shared" si="8"/>
        <v>8624</v>
      </c>
    </row>
    <row r="67" spans="1:16" ht="13.5" thickBot="1">
      <c r="A67" s="55" t="s">
        <v>39</v>
      </c>
      <c r="B67" s="56">
        <f>C67/D67*100</f>
        <v>1.4969978725080768</v>
      </c>
      <c r="C67" s="57">
        <f>SUM(C53:C66)</f>
        <v>641.8378378378379</v>
      </c>
      <c r="D67" s="58">
        <f>SUM(D53:D66)</f>
        <v>42875</v>
      </c>
      <c r="E67" s="59">
        <f>F67/G67*100</f>
        <v>1.2299402600445122</v>
      </c>
      <c r="F67" s="57">
        <f>SUM(F53:F66)</f>
        <v>105</v>
      </c>
      <c r="G67" s="57">
        <f>SUM(G53:G66)</f>
        <v>8537</v>
      </c>
      <c r="H67" s="59">
        <f>I67/J67*100</f>
        <v>1.3531799729364005</v>
      </c>
      <c r="I67" s="57">
        <f>SUM(I53:I66)</f>
        <v>100</v>
      </c>
      <c r="J67" s="57">
        <f>SUM(J53:J66)</f>
        <v>7390</v>
      </c>
      <c r="K67" s="60">
        <f>L67/M67*100</f>
        <v>0.5920123867207068</v>
      </c>
      <c r="L67" s="57">
        <f>SUM(L53:L66)</f>
        <v>130</v>
      </c>
      <c r="M67" s="58">
        <f>SUM(M53:M66)</f>
        <v>21959</v>
      </c>
      <c r="N67" s="59">
        <f t="shared" si="7"/>
        <v>1.2095415334602568</v>
      </c>
      <c r="O67" s="57">
        <f t="shared" si="8"/>
        <v>976.8378378378379</v>
      </c>
      <c r="P67" s="61">
        <f t="shared" si="8"/>
        <v>80761</v>
      </c>
    </row>
    <row r="68" ht="12.75">
      <c r="A68" t="s">
        <v>40</v>
      </c>
    </row>
    <row r="69" ht="12.75">
      <c r="A69" t="s">
        <v>41</v>
      </c>
    </row>
    <row r="70" ht="12.75">
      <c r="A70" s="62" t="s">
        <v>42</v>
      </c>
    </row>
    <row r="72" ht="12.75">
      <c r="A72" t="s">
        <v>15</v>
      </c>
    </row>
    <row r="73" ht="12.75">
      <c r="A73" t="s">
        <v>141</v>
      </c>
    </row>
    <row r="74" ht="12.75">
      <c r="A74" t="s">
        <v>144</v>
      </c>
    </row>
    <row r="75" ht="12.75">
      <c r="A75" t="s">
        <v>145</v>
      </c>
    </row>
    <row r="78" ht="13.5" thickBot="1"/>
    <row r="79" spans="1:4" ht="12.75">
      <c r="A79" s="69">
        <v>2008</v>
      </c>
      <c r="B79" s="74" t="s">
        <v>146</v>
      </c>
      <c r="C79" s="70"/>
      <c r="D79" s="73"/>
    </row>
    <row r="80" spans="1:4" ht="12.75">
      <c r="A80" s="41"/>
      <c r="B80" s="43" t="s">
        <v>43</v>
      </c>
      <c r="C80" s="42"/>
      <c r="D80" s="44"/>
    </row>
    <row r="81" spans="1:4" ht="13.5" thickBot="1">
      <c r="A81" s="64" t="s">
        <v>44</v>
      </c>
      <c r="B81" s="47" t="s">
        <v>22</v>
      </c>
      <c r="C81" s="47" t="s">
        <v>23</v>
      </c>
      <c r="D81" s="49" t="s">
        <v>24</v>
      </c>
    </row>
    <row r="82" spans="1:6" ht="12.75">
      <c r="A82" s="65" t="s">
        <v>45</v>
      </c>
      <c r="B82" s="50">
        <f aca="true" t="shared" si="9" ref="B82:B87">C82/D82*100</f>
        <v>5.448668616284439</v>
      </c>
      <c r="C82" s="51">
        <v>354</v>
      </c>
      <c r="D82" s="54">
        <v>6497</v>
      </c>
      <c r="E82" s="66"/>
      <c r="F82" s="66"/>
    </row>
    <row r="83" spans="1:6" ht="12.75">
      <c r="A83" s="65" t="s">
        <v>46</v>
      </c>
      <c r="B83" s="50">
        <f t="shared" si="9"/>
        <v>3.8206747804652594</v>
      </c>
      <c r="C83" s="51">
        <v>248</v>
      </c>
      <c r="D83" s="54">
        <v>6491</v>
      </c>
      <c r="E83" s="66"/>
      <c r="F83" s="66"/>
    </row>
    <row r="84" spans="1:6" ht="12.75">
      <c r="A84" s="65" t="s">
        <v>47</v>
      </c>
      <c r="B84" s="50">
        <f t="shared" si="9"/>
        <v>2.8618928868305424</v>
      </c>
      <c r="C84" s="51">
        <v>241</v>
      </c>
      <c r="D84" s="54">
        <v>8421</v>
      </c>
      <c r="E84" s="66"/>
      <c r="F84" s="66"/>
    </row>
    <row r="85" spans="1:6" ht="12.75">
      <c r="A85" s="65" t="s">
        <v>48</v>
      </c>
      <c r="B85" s="50">
        <f t="shared" si="9"/>
        <v>2.3696682464454977</v>
      </c>
      <c r="C85" s="51">
        <v>195</v>
      </c>
      <c r="D85" s="54">
        <v>8229</v>
      </c>
      <c r="E85" s="66"/>
      <c r="F85" s="66"/>
    </row>
    <row r="86" spans="1:6" ht="13.5" thickBot="1">
      <c r="A86" s="65" t="s">
        <v>49</v>
      </c>
      <c r="B86" s="50">
        <f t="shared" si="9"/>
        <v>3.8182886234579985</v>
      </c>
      <c r="C86" s="51">
        <v>195</v>
      </c>
      <c r="D86" s="54">
        <v>5107</v>
      </c>
      <c r="E86" s="66"/>
      <c r="F86" s="66"/>
    </row>
    <row r="87" spans="1:10" ht="13.5" thickBot="1">
      <c r="A87" s="67" t="s">
        <v>39</v>
      </c>
      <c r="B87" s="59">
        <f t="shared" si="9"/>
        <v>3.5487120448985463</v>
      </c>
      <c r="C87" s="57">
        <f>SUM(C82:C86)</f>
        <v>1233</v>
      </c>
      <c r="D87" s="61">
        <f>SUM(D82:D86)</f>
        <v>34745</v>
      </c>
      <c r="E87" s="66"/>
      <c r="F87" s="66"/>
      <c r="G87" s="66"/>
      <c r="J87" s="66"/>
    </row>
    <row r="88" spans="1:8" ht="12.75">
      <c r="A88" t="s">
        <v>50</v>
      </c>
      <c r="H88" s="66"/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85"/>
  <sheetViews>
    <sheetView zoomScalePageLayoutView="0" workbookViewId="0" topLeftCell="A1">
      <selection activeCell="I36" sqref="I36"/>
    </sheetView>
  </sheetViews>
  <sheetFormatPr defaultColWidth="9.140625" defaultRowHeight="12.75"/>
  <cols>
    <col min="1" max="1" width="22.8515625" style="0" customWidth="1"/>
  </cols>
  <sheetData>
    <row r="1" spans="1:4" s="4" customFormat="1" ht="15.75">
      <c r="A1" s="1" t="s">
        <v>147</v>
      </c>
      <c r="B1" s="2"/>
      <c r="C1" s="2"/>
      <c r="D1" s="3"/>
    </row>
    <row r="2" spans="1:4" s="4" customFormat="1" ht="15.75">
      <c r="A2" s="5" t="s">
        <v>55</v>
      </c>
      <c r="B2" s="6"/>
      <c r="C2" s="6"/>
      <c r="D2" s="7"/>
    </row>
    <row r="3" spans="1:4" s="4" customFormat="1" ht="12.75">
      <c r="A3" s="8" t="s">
        <v>1</v>
      </c>
      <c r="B3" s="9"/>
      <c r="C3" s="10"/>
      <c r="D3" s="11"/>
    </row>
    <row r="4" spans="1:4" s="4" customFormat="1" ht="12.75">
      <c r="A4" s="12"/>
      <c r="B4" s="10">
        <v>2007</v>
      </c>
      <c r="C4" s="10">
        <v>2008</v>
      </c>
      <c r="D4" s="13" t="s">
        <v>2</v>
      </c>
    </row>
    <row r="5" spans="1:4" s="4" customFormat="1" ht="12.75">
      <c r="A5" s="12" t="s">
        <v>3</v>
      </c>
      <c r="B5" s="14">
        <f aca="true" t="shared" si="0" ref="B5:C12">B16/B27*100</f>
        <v>0.8377112026125231</v>
      </c>
      <c r="C5" s="14">
        <f t="shared" si="0"/>
        <v>1.4082599864590386</v>
      </c>
      <c r="D5" s="15">
        <f aca="true" t="shared" si="1" ref="D5:D12">C5-B5</f>
        <v>0.5705487838465155</v>
      </c>
    </row>
    <row r="6" spans="1:4" s="4" customFormat="1" ht="12.75">
      <c r="A6" s="12" t="s">
        <v>4</v>
      </c>
      <c r="B6" s="14">
        <f t="shared" si="0"/>
        <v>0.5109129207188635</v>
      </c>
      <c r="C6" s="14">
        <f t="shared" si="0"/>
        <v>0.5965663281570199</v>
      </c>
      <c r="D6" s="15">
        <f t="shared" si="1"/>
        <v>0.08565340743815641</v>
      </c>
    </row>
    <row r="7" spans="1:4" s="4" customFormat="1" ht="12.75">
      <c r="A7" s="12" t="s">
        <v>5</v>
      </c>
      <c r="B7" s="14">
        <f t="shared" si="0"/>
        <v>4.901080751139995</v>
      </c>
      <c r="C7" s="14">
        <f t="shared" si="0"/>
        <v>3.838997531801785</v>
      </c>
      <c r="D7" s="15">
        <f t="shared" si="1"/>
        <v>-1.0620832193382101</v>
      </c>
    </row>
    <row r="8" spans="1:4" s="4" customFormat="1" ht="12.75">
      <c r="A8" s="12" t="s">
        <v>6</v>
      </c>
      <c r="B8" s="14">
        <f t="shared" si="0"/>
        <v>1.2635538836025668</v>
      </c>
      <c r="C8" s="14">
        <f t="shared" si="0"/>
        <v>1.4973760932944606</v>
      </c>
      <c r="D8" s="15">
        <f t="shared" si="1"/>
        <v>0.23382220969189382</v>
      </c>
    </row>
    <row r="9" spans="1:4" s="4" customFormat="1" ht="12.75">
      <c r="A9" s="12" t="s">
        <v>7</v>
      </c>
      <c r="B9" s="14">
        <f t="shared" si="0"/>
        <v>3.726781095697155</v>
      </c>
      <c r="C9" s="14">
        <f t="shared" si="0"/>
        <v>4.27723252150733</v>
      </c>
      <c r="D9" s="15">
        <f t="shared" si="1"/>
        <v>0.5504514258101754</v>
      </c>
    </row>
    <row r="10" spans="1:4" s="4" customFormat="1" ht="12.75">
      <c r="A10" s="12" t="s">
        <v>8</v>
      </c>
      <c r="B10" s="14">
        <f t="shared" si="0"/>
        <v>0.8953870565567268</v>
      </c>
      <c r="C10" s="14">
        <f t="shared" si="0"/>
        <v>1.3392857142857142</v>
      </c>
      <c r="D10" s="15">
        <f t="shared" si="1"/>
        <v>0.4438986577289874</v>
      </c>
    </row>
    <row r="11" spans="1:4" s="4" customFormat="1" ht="12.75">
      <c r="A11" s="12" t="s">
        <v>9</v>
      </c>
      <c r="B11" s="14">
        <f t="shared" si="0"/>
        <v>1.3</v>
      </c>
      <c r="C11" s="14">
        <v>0.8</v>
      </c>
      <c r="D11" s="15">
        <f t="shared" si="1"/>
        <v>-0.5</v>
      </c>
    </row>
    <row r="12" spans="1:4" s="4" customFormat="1" ht="12.75">
      <c r="A12" s="8" t="s">
        <v>10</v>
      </c>
      <c r="B12" s="16">
        <f t="shared" si="0"/>
        <v>2.0760721941321814</v>
      </c>
      <c r="C12" s="17">
        <f>C23/C34*100</f>
        <v>2.0158039025963554</v>
      </c>
      <c r="D12" s="18">
        <f t="shared" si="1"/>
        <v>-0.06026829153582591</v>
      </c>
    </row>
    <row r="13" spans="1:4" s="4" customFormat="1" ht="12.75">
      <c r="A13" s="19"/>
      <c r="B13" s="6"/>
      <c r="C13" s="6"/>
      <c r="D13" s="7"/>
    </row>
    <row r="14" spans="1:4" s="4" customFormat="1" ht="12.75">
      <c r="A14" s="8" t="s">
        <v>11</v>
      </c>
      <c r="B14" s="10"/>
      <c r="C14" s="10"/>
      <c r="D14" s="11"/>
    </row>
    <row r="15" spans="1:4" s="4" customFormat="1" ht="12.75">
      <c r="A15" s="12"/>
      <c r="B15" s="10">
        <f>B4</f>
        <v>2007</v>
      </c>
      <c r="C15" s="10">
        <f>C4</f>
        <v>2008</v>
      </c>
      <c r="D15" s="13" t="s">
        <v>2</v>
      </c>
    </row>
    <row r="16" spans="1:4" s="4" customFormat="1" ht="12.75">
      <c r="A16" s="12" t="s">
        <v>3</v>
      </c>
      <c r="B16" s="20">
        <v>59</v>
      </c>
      <c r="C16" s="21">
        <v>104</v>
      </c>
      <c r="D16" s="22">
        <f>C16-B16</f>
        <v>45</v>
      </c>
    </row>
    <row r="17" spans="1:4" s="4" customFormat="1" ht="12.75">
      <c r="A17" s="12" t="s">
        <v>4</v>
      </c>
      <c r="B17" s="20">
        <v>114</v>
      </c>
      <c r="C17" s="21">
        <v>131</v>
      </c>
      <c r="D17" s="22">
        <f aca="true" t="shared" si="2" ref="D17:D23">C17-B17</f>
        <v>17</v>
      </c>
    </row>
    <row r="18" spans="1:10" s="4" customFormat="1" ht="12.75">
      <c r="A18" s="12" t="s">
        <v>5</v>
      </c>
      <c r="B18" s="20">
        <v>1365</v>
      </c>
      <c r="C18" s="21">
        <v>1011</v>
      </c>
      <c r="D18" s="22">
        <f t="shared" si="2"/>
        <v>-354</v>
      </c>
      <c r="G18" s="21"/>
      <c r="I18" s="21"/>
      <c r="J18" s="20"/>
    </row>
    <row r="19" spans="1:9" s="4" customFormat="1" ht="12.75">
      <c r="A19" s="12" t="s">
        <v>6</v>
      </c>
      <c r="B19" s="20">
        <v>571</v>
      </c>
      <c r="C19" s="21">
        <v>642</v>
      </c>
      <c r="D19" s="22">
        <f t="shared" si="2"/>
        <v>71</v>
      </c>
      <c r="G19" s="21"/>
      <c r="I19" s="21"/>
    </row>
    <row r="20" spans="1:10" s="4" customFormat="1" ht="12.75">
      <c r="A20" s="12" t="s">
        <v>7</v>
      </c>
      <c r="B20" s="20">
        <v>317</v>
      </c>
      <c r="C20" s="21">
        <v>353</v>
      </c>
      <c r="D20" s="22">
        <f t="shared" si="2"/>
        <v>36</v>
      </c>
      <c r="E20" s="21"/>
      <c r="F20" s="21"/>
      <c r="J20" s="20"/>
    </row>
    <row r="21" spans="1:6" s="4" customFormat="1" ht="12.75">
      <c r="A21" s="12" t="s">
        <v>8</v>
      </c>
      <c r="B21" s="23">
        <v>79</v>
      </c>
      <c r="C21" s="24">
        <v>114</v>
      </c>
      <c r="D21" s="22">
        <f t="shared" si="2"/>
        <v>35</v>
      </c>
      <c r="F21" s="21"/>
    </row>
    <row r="22" spans="1:4" s="4" customFormat="1" ht="12.75">
      <c r="A22" s="12" t="s">
        <v>9</v>
      </c>
      <c r="B22" s="25">
        <v>32.5</v>
      </c>
      <c r="C22" s="26">
        <f>C11*C33/100</f>
        <v>20</v>
      </c>
      <c r="D22" s="22">
        <f t="shared" si="2"/>
        <v>-12.5</v>
      </c>
    </row>
    <row r="23" spans="1:9" s="4" customFormat="1" ht="12.75">
      <c r="A23" s="8" t="s">
        <v>10</v>
      </c>
      <c r="B23" s="27">
        <f>SUM(B16:B22)</f>
        <v>2537.5</v>
      </c>
      <c r="C23" s="27">
        <f>SUM(C16:C22)</f>
        <v>2375</v>
      </c>
      <c r="D23" s="28">
        <f t="shared" si="2"/>
        <v>-162.5</v>
      </c>
      <c r="G23" s="21"/>
      <c r="I23" s="21"/>
    </row>
    <row r="24" spans="1:4" s="4" customFormat="1" ht="12.75">
      <c r="A24" s="19"/>
      <c r="B24" s="6"/>
      <c r="C24" s="6"/>
      <c r="D24" s="7"/>
    </row>
    <row r="25" spans="1:4" s="4" customFormat="1" ht="12.75">
      <c r="A25" s="8" t="s">
        <v>12</v>
      </c>
      <c r="B25" s="10"/>
      <c r="C25" s="10"/>
      <c r="D25" s="11"/>
    </row>
    <row r="26" spans="1:4" s="4" customFormat="1" ht="12.75">
      <c r="A26" s="12"/>
      <c r="B26" s="10">
        <f>B4</f>
        <v>2007</v>
      </c>
      <c r="C26" s="10">
        <f>C4</f>
        <v>2008</v>
      </c>
      <c r="D26" s="13" t="s">
        <v>2</v>
      </c>
    </row>
    <row r="27" spans="1:9" s="4" customFormat="1" ht="12.75">
      <c r="A27" s="12" t="s">
        <v>3</v>
      </c>
      <c r="B27" s="21">
        <v>7043</v>
      </c>
      <c r="C27" s="21">
        <v>7385</v>
      </c>
      <c r="D27" s="22">
        <f aca="true" t="shared" si="3" ref="D27:D34">C27-B27</f>
        <v>342</v>
      </c>
      <c r="G27" s="21"/>
      <c r="I27" s="21"/>
    </row>
    <row r="28" spans="1:9" s="4" customFormat="1" ht="12.75">
      <c r="A28" s="12" t="s">
        <v>4</v>
      </c>
      <c r="B28" s="21">
        <v>22313</v>
      </c>
      <c r="C28" s="21">
        <v>21959</v>
      </c>
      <c r="D28" s="22">
        <f t="shared" si="3"/>
        <v>-354</v>
      </c>
      <c r="G28" s="21"/>
      <c r="I28" s="21"/>
    </row>
    <row r="29" spans="1:10" s="4" customFormat="1" ht="12.75">
      <c r="A29" s="12" t="s">
        <v>5</v>
      </c>
      <c r="B29" s="21">
        <v>27851</v>
      </c>
      <c r="C29" s="21">
        <v>26335</v>
      </c>
      <c r="D29" s="22">
        <f t="shared" si="3"/>
        <v>-1516</v>
      </c>
      <c r="G29" s="21"/>
      <c r="I29" s="21"/>
      <c r="J29" s="29"/>
    </row>
    <row r="30" spans="1:9" s="4" customFormat="1" ht="12.75">
      <c r="A30" s="12" t="s">
        <v>6</v>
      </c>
      <c r="B30" s="21">
        <v>45190</v>
      </c>
      <c r="C30" s="21">
        <v>42875</v>
      </c>
      <c r="D30" s="22">
        <f t="shared" si="3"/>
        <v>-2315</v>
      </c>
      <c r="G30" s="21"/>
      <c r="I30" s="21"/>
    </row>
    <row r="31" spans="1:10" s="4" customFormat="1" ht="12.75">
      <c r="A31" s="12" t="s">
        <v>7</v>
      </c>
      <c r="B31" s="21">
        <v>8506</v>
      </c>
      <c r="C31" s="21">
        <v>8253</v>
      </c>
      <c r="D31" s="22">
        <f t="shared" si="3"/>
        <v>-253</v>
      </c>
      <c r="E31" s="21"/>
      <c r="F31" s="21"/>
      <c r="G31" s="21"/>
      <c r="I31" s="21"/>
      <c r="J31" s="29"/>
    </row>
    <row r="32" spans="1:9" s="4" customFormat="1" ht="12.75">
      <c r="A32" s="12" t="s">
        <v>8</v>
      </c>
      <c r="B32" s="21">
        <v>8823</v>
      </c>
      <c r="C32" s="21">
        <v>8512</v>
      </c>
      <c r="D32" s="22">
        <f t="shared" si="3"/>
        <v>-311</v>
      </c>
      <c r="G32" s="21"/>
      <c r="I32" s="21"/>
    </row>
    <row r="33" spans="1:9" s="4" customFormat="1" ht="12.75">
      <c r="A33" s="12" t="s">
        <v>9</v>
      </c>
      <c r="B33" s="21">
        <v>2500</v>
      </c>
      <c r="C33" s="21">
        <v>2500</v>
      </c>
      <c r="D33" s="22">
        <f t="shared" si="3"/>
        <v>0</v>
      </c>
      <c r="G33" s="21"/>
      <c r="I33" s="21"/>
    </row>
    <row r="34" spans="1:9" s="4" customFormat="1" ht="12.75">
      <c r="A34" s="8" t="s">
        <v>10</v>
      </c>
      <c r="B34" s="27">
        <f>SUM(B27:B33)</f>
        <v>122226</v>
      </c>
      <c r="C34" s="27">
        <f>SUM(C27:C33)</f>
        <v>117819</v>
      </c>
      <c r="D34" s="28">
        <f t="shared" si="3"/>
        <v>-4407</v>
      </c>
      <c r="G34" s="21"/>
      <c r="H34" s="21"/>
      <c r="I34" s="21"/>
    </row>
    <row r="35" spans="1:4" s="4" customFormat="1" ht="12.75">
      <c r="A35" s="19"/>
      <c r="B35" s="30"/>
      <c r="C35" s="30"/>
      <c r="D35" s="31"/>
    </row>
    <row r="36" s="4" customFormat="1" ht="12.75">
      <c r="A36" s="32" t="s">
        <v>13</v>
      </c>
    </row>
    <row r="37" s="4" customFormat="1" ht="12.75">
      <c r="A37" s="32" t="s">
        <v>14</v>
      </c>
    </row>
    <row r="38" s="4" customFormat="1" ht="12.75">
      <c r="A38" s="32"/>
    </row>
    <row r="39" s="4" customFormat="1" ht="12.75">
      <c r="A39" s="32" t="s">
        <v>15</v>
      </c>
    </row>
    <row r="40" s="4" customFormat="1" ht="12.75">
      <c r="A40" t="s">
        <v>148</v>
      </c>
    </row>
    <row r="44" ht="12.75">
      <c r="A44" t="s">
        <v>16</v>
      </c>
    </row>
    <row r="45" ht="12.75">
      <c r="A45" t="s">
        <v>17</v>
      </c>
    </row>
    <row r="47" spans="1:3" ht="12.75">
      <c r="A47" t="s">
        <v>149</v>
      </c>
      <c r="B47">
        <v>2008</v>
      </c>
      <c r="C47" t="s">
        <v>19</v>
      </c>
    </row>
    <row r="48" ht="13.5" thickBot="1"/>
    <row r="49" spans="1:16" s="39" customFormat="1" ht="12.75">
      <c r="A49" s="68">
        <v>2008</v>
      </c>
      <c r="B49" s="69" t="str">
        <f>A47</f>
        <v>UGE 33</v>
      </c>
      <c r="C49" s="70"/>
      <c r="D49" s="71"/>
      <c r="E49" s="72" t="str">
        <f>B49</f>
        <v>UGE 33</v>
      </c>
      <c r="F49" s="70"/>
      <c r="G49" s="71"/>
      <c r="H49" s="70" t="str">
        <f>B49</f>
        <v>UGE 33</v>
      </c>
      <c r="I49" s="70"/>
      <c r="J49" s="71"/>
      <c r="K49" s="70" t="str">
        <f>B49</f>
        <v>UGE 33</v>
      </c>
      <c r="L49" s="70"/>
      <c r="M49" s="71"/>
      <c r="N49" s="70" t="str">
        <f>B49</f>
        <v>UGE 33</v>
      </c>
      <c r="O49" s="70"/>
      <c r="P49" s="73"/>
    </row>
    <row r="50" spans="1:16" ht="12.75">
      <c r="A50" s="40"/>
      <c r="B50" s="41" t="s">
        <v>6</v>
      </c>
      <c r="C50" s="42"/>
      <c r="D50" s="42"/>
      <c r="E50" s="43" t="s">
        <v>8</v>
      </c>
      <c r="F50" s="42"/>
      <c r="G50" s="42"/>
      <c r="H50" s="43" t="s">
        <v>3</v>
      </c>
      <c r="I50" s="42"/>
      <c r="J50" s="42"/>
      <c r="K50" s="43" t="s">
        <v>20</v>
      </c>
      <c r="L50" s="42"/>
      <c r="M50" s="42"/>
      <c r="N50" s="43" t="s">
        <v>10</v>
      </c>
      <c r="O50" s="42"/>
      <c r="P50" s="44"/>
    </row>
    <row r="51" spans="1:16" ht="13.5" thickBot="1">
      <c r="A51" s="45" t="s">
        <v>21</v>
      </c>
      <c r="B51" s="46" t="s">
        <v>22</v>
      </c>
      <c r="C51" s="47" t="s">
        <v>23</v>
      </c>
      <c r="D51" s="48" t="s">
        <v>24</v>
      </c>
      <c r="E51" s="47" t="s">
        <v>22</v>
      </c>
      <c r="F51" s="47" t="s">
        <v>23</v>
      </c>
      <c r="G51" s="48" t="s">
        <v>24</v>
      </c>
      <c r="H51" s="47" t="s">
        <v>22</v>
      </c>
      <c r="I51" s="47" t="s">
        <v>23</v>
      </c>
      <c r="J51" s="48" t="s">
        <v>24</v>
      </c>
      <c r="K51" s="47" t="s">
        <v>22</v>
      </c>
      <c r="L51" s="47" t="s">
        <v>23</v>
      </c>
      <c r="M51" s="48" t="s">
        <v>24</v>
      </c>
      <c r="N51" s="47" t="s">
        <v>22</v>
      </c>
      <c r="O51" s="47" t="s">
        <v>23</v>
      </c>
      <c r="P51" s="49" t="s">
        <v>24</v>
      </c>
    </row>
    <row r="52" spans="1:16" ht="12.75">
      <c r="A52" s="40" t="s">
        <v>25</v>
      </c>
      <c r="B52" s="50">
        <f>C52/D52*100</f>
        <v>2.6300296211800633</v>
      </c>
      <c r="C52" s="51">
        <v>77.27027027027026</v>
      </c>
      <c r="D52" s="52">
        <v>2938</v>
      </c>
      <c r="E52" s="50">
        <f>F52/G52*100</f>
        <v>1.582440020418581</v>
      </c>
      <c r="F52" s="51">
        <v>31</v>
      </c>
      <c r="G52" s="52">
        <v>1959</v>
      </c>
      <c r="H52" s="50">
        <f>I52/J52*100</f>
        <v>2.5664955669622023</v>
      </c>
      <c r="I52" s="51">
        <v>55</v>
      </c>
      <c r="J52" s="52">
        <v>2143</v>
      </c>
      <c r="K52" s="50">
        <f>L52/M52*100</f>
        <v>1.1453396524486572</v>
      </c>
      <c r="L52" s="51">
        <v>58</v>
      </c>
      <c r="M52" s="53">
        <v>5064</v>
      </c>
      <c r="N52" s="50">
        <f>O52/P52*100</f>
        <v>1.82807559707758</v>
      </c>
      <c r="O52" s="51">
        <f>L52+I52+F52+C52</f>
        <v>221.27027027027026</v>
      </c>
      <c r="P52" s="54">
        <f>M52+J52+G52+D52</f>
        <v>12104</v>
      </c>
    </row>
    <row r="53" spans="1:16" ht="12.75">
      <c r="A53" s="40" t="s">
        <v>26</v>
      </c>
      <c r="B53" s="50">
        <f aca="true" t="shared" si="4" ref="B53:B65">C53/D53*100</f>
        <v>1.515525976662489</v>
      </c>
      <c r="C53" s="51">
        <v>46.40540540540541</v>
      </c>
      <c r="D53" s="52">
        <v>3062</v>
      </c>
      <c r="E53" s="50">
        <f aca="true" t="shared" si="5" ref="E53:E65">F53/G53*100</f>
        <v>1.918047079337402</v>
      </c>
      <c r="F53" s="51">
        <v>22</v>
      </c>
      <c r="G53" s="52">
        <v>1147</v>
      </c>
      <c r="H53" s="50">
        <f>I53/J53*100</f>
        <v>0.8561643835616438</v>
      </c>
      <c r="I53" s="51">
        <v>10</v>
      </c>
      <c r="J53" s="52">
        <v>1168</v>
      </c>
      <c r="K53" s="50">
        <f aca="true" t="shared" si="6" ref="K53:K65">L53/M53*100</f>
        <v>0.2257336343115124</v>
      </c>
      <c r="L53" s="51">
        <v>2</v>
      </c>
      <c r="M53" s="52">
        <v>886</v>
      </c>
      <c r="N53" s="50">
        <f aca="true" t="shared" si="7" ref="N53:N66">O53/P53*100</f>
        <v>1.2838161488967814</v>
      </c>
      <c r="O53" s="51">
        <f>L53+I53+F53+C53</f>
        <v>80.40540540540542</v>
      </c>
      <c r="P53" s="54">
        <f>M53+J53+G53+D53</f>
        <v>6263</v>
      </c>
    </row>
    <row r="54" spans="1:16" ht="12.75">
      <c r="A54" s="40" t="s">
        <v>27</v>
      </c>
      <c r="B54" s="50">
        <f t="shared" si="4"/>
        <v>1.9557961576033869</v>
      </c>
      <c r="C54" s="51">
        <v>103.8918918918919</v>
      </c>
      <c r="D54" s="52">
        <v>5312</v>
      </c>
      <c r="E54" s="50"/>
      <c r="F54" s="51"/>
      <c r="G54" s="52"/>
      <c r="H54" s="50"/>
      <c r="I54" s="51"/>
      <c r="J54" s="52"/>
      <c r="K54" s="50"/>
      <c r="M54" s="52"/>
      <c r="N54" s="50">
        <f t="shared" si="7"/>
        <v>1.9557961576033869</v>
      </c>
      <c r="O54" s="51">
        <f>F54+C54</f>
        <v>103.8918918918919</v>
      </c>
      <c r="P54" s="54">
        <f>G54+D54</f>
        <v>5312</v>
      </c>
    </row>
    <row r="55" spans="1:16" ht="12.75">
      <c r="A55" s="40" t="s">
        <v>28</v>
      </c>
      <c r="B55" s="50"/>
      <c r="C55" s="51"/>
      <c r="D55" s="52"/>
      <c r="E55" s="50"/>
      <c r="F55" s="51"/>
      <c r="G55" s="52"/>
      <c r="H55" s="50"/>
      <c r="I55" s="51"/>
      <c r="J55" s="52"/>
      <c r="K55" s="50">
        <f t="shared" si="6"/>
        <v>0.4931506849315068</v>
      </c>
      <c r="L55">
        <v>9</v>
      </c>
      <c r="M55" s="52">
        <v>1825</v>
      </c>
      <c r="N55" s="50">
        <f t="shared" si="7"/>
        <v>0.4931506849315068</v>
      </c>
      <c r="O55" s="51">
        <f>L55+F55+C55</f>
        <v>9</v>
      </c>
      <c r="P55" s="54">
        <f>M55+G55+D55</f>
        <v>1825</v>
      </c>
    </row>
    <row r="56" spans="1:16" ht="12.75">
      <c r="A56" s="40" t="s">
        <v>29</v>
      </c>
      <c r="B56" s="50"/>
      <c r="C56" s="51"/>
      <c r="D56" s="52"/>
      <c r="E56" s="50">
        <f t="shared" si="5"/>
        <v>1.956521739130435</v>
      </c>
      <c r="F56" s="51">
        <v>9</v>
      </c>
      <c r="G56" s="52">
        <v>460</v>
      </c>
      <c r="H56" s="50">
        <f>I56/J56*100</f>
        <v>1.7741935483870968</v>
      </c>
      <c r="I56" s="51">
        <v>11</v>
      </c>
      <c r="J56" s="52">
        <v>620</v>
      </c>
      <c r="K56" s="50">
        <f t="shared" si="6"/>
        <v>0.8442776735459663</v>
      </c>
      <c r="L56" s="51">
        <v>9</v>
      </c>
      <c r="M56" s="52">
        <v>1066</v>
      </c>
      <c r="N56" s="50">
        <f t="shared" si="7"/>
        <v>1.3513513513513513</v>
      </c>
      <c r="O56" s="51">
        <f aca="true" t="shared" si="8" ref="O56:P66">L56+I56+F56+C56</f>
        <v>29</v>
      </c>
      <c r="P56" s="54">
        <f t="shared" si="8"/>
        <v>2146</v>
      </c>
    </row>
    <row r="57" spans="1:16" ht="12.75">
      <c r="A57" s="40" t="s">
        <v>30</v>
      </c>
      <c r="B57" s="50">
        <f t="shared" si="4"/>
        <v>3.6612967647450407</v>
      </c>
      <c r="C57" s="51">
        <v>14.864864864864865</v>
      </c>
      <c r="D57" s="52">
        <v>406</v>
      </c>
      <c r="E57" s="50"/>
      <c r="F57" s="51"/>
      <c r="G57" s="52"/>
      <c r="H57" s="50">
        <f>I57/J57*100</f>
        <v>0</v>
      </c>
      <c r="I57" s="51">
        <v>0</v>
      </c>
      <c r="J57" s="52">
        <v>65</v>
      </c>
      <c r="K57" s="50">
        <f t="shared" si="6"/>
        <v>0.91324200913242</v>
      </c>
      <c r="L57" s="51">
        <v>2</v>
      </c>
      <c r="M57" s="52">
        <v>219</v>
      </c>
      <c r="N57" s="50">
        <f t="shared" si="7"/>
        <v>2.444183313748531</v>
      </c>
      <c r="O57" s="51">
        <f t="shared" si="8"/>
        <v>16.864864864864863</v>
      </c>
      <c r="P57" s="54">
        <f t="shared" si="8"/>
        <v>690</v>
      </c>
    </row>
    <row r="58" spans="1:16" ht="12.75">
      <c r="A58" s="40" t="s">
        <v>31</v>
      </c>
      <c r="B58" s="50">
        <f t="shared" si="4"/>
        <v>1.192190507950463</v>
      </c>
      <c r="C58" s="51">
        <v>42.513513513513516</v>
      </c>
      <c r="D58" s="52">
        <v>3566</v>
      </c>
      <c r="E58" s="50">
        <f t="shared" si="5"/>
        <v>0.8363201911589008</v>
      </c>
      <c r="F58" s="51">
        <v>7</v>
      </c>
      <c r="G58" s="52">
        <v>837</v>
      </c>
      <c r="H58" s="50">
        <f>I58/J58*100</f>
        <v>0.6493506493506493</v>
      </c>
      <c r="I58" s="51">
        <v>5</v>
      </c>
      <c r="J58" s="52">
        <v>770</v>
      </c>
      <c r="K58" s="50">
        <f t="shared" si="6"/>
        <v>0.7242628039317124</v>
      </c>
      <c r="L58" s="51">
        <v>14</v>
      </c>
      <c r="M58" s="52">
        <v>1933</v>
      </c>
      <c r="N58" s="50">
        <f t="shared" si="7"/>
        <v>0.9641642768577754</v>
      </c>
      <c r="O58" s="51">
        <f t="shared" si="8"/>
        <v>68.51351351351352</v>
      </c>
      <c r="P58" s="54">
        <f t="shared" si="8"/>
        <v>7106</v>
      </c>
    </row>
    <row r="59" spans="1:16" ht="12.75">
      <c r="A59" s="40" t="s">
        <v>32</v>
      </c>
      <c r="B59" s="50">
        <f t="shared" si="4"/>
        <v>1.0027667922404764</v>
      </c>
      <c r="C59" s="51">
        <v>34.67567567567568</v>
      </c>
      <c r="D59" s="52">
        <v>3458</v>
      </c>
      <c r="E59" s="50"/>
      <c r="F59" s="51"/>
      <c r="G59" s="52"/>
      <c r="H59" s="50">
        <f>I59/J59*100</f>
        <v>0.7575757575757576</v>
      </c>
      <c r="I59" s="51">
        <v>6</v>
      </c>
      <c r="J59" s="52">
        <v>792</v>
      </c>
      <c r="K59" s="50">
        <f t="shared" si="6"/>
        <v>0.6993006993006993</v>
      </c>
      <c r="L59" s="51">
        <v>6</v>
      </c>
      <c r="M59" s="52">
        <v>858</v>
      </c>
      <c r="N59" s="50">
        <f t="shared" si="7"/>
        <v>0.9137759529302208</v>
      </c>
      <c r="O59" s="51">
        <f t="shared" si="8"/>
        <v>46.67567567567568</v>
      </c>
      <c r="P59" s="54">
        <f t="shared" si="8"/>
        <v>5108</v>
      </c>
    </row>
    <row r="60" spans="1:16" ht="12.75">
      <c r="A60" s="40" t="s">
        <v>33</v>
      </c>
      <c r="B60" s="50">
        <f t="shared" si="4"/>
        <v>0.9252252252252253</v>
      </c>
      <c r="C60" s="51">
        <v>27.756756756756758</v>
      </c>
      <c r="D60" s="52">
        <v>3000</v>
      </c>
      <c r="E60" s="50">
        <f t="shared" si="5"/>
        <v>2.059496567505721</v>
      </c>
      <c r="F60" s="51">
        <v>18</v>
      </c>
      <c r="G60" s="52">
        <v>874</v>
      </c>
      <c r="H60" s="50"/>
      <c r="I60" s="51"/>
      <c r="J60" s="52"/>
      <c r="K60" s="50">
        <f t="shared" si="6"/>
        <v>0.17391304347826086</v>
      </c>
      <c r="L60" s="51">
        <v>2</v>
      </c>
      <c r="M60" s="52">
        <v>1150</v>
      </c>
      <c r="N60" s="50">
        <f t="shared" si="7"/>
        <v>0.9505723876742984</v>
      </c>
      <c r="O60" s="51">
        <f t="shared" si="8"/>
        <v>47.75675675675676</v>
      </c>
      <c r="P60" s="54">
        <f t="shared" si="8"/>
        <v>5024</v>
      </c>
    </row>
    <row r="61" spans="1:16" ht="12.75">
      <c r="A61" s="40" t="s">
        <v>34</v>
      </c>
      <c r="B61" s="50"/>
      <c r="C61" s="51"/>
      <c r="D61" s="52"/>
      <c r="E61" s="50">
        <f t="shared" si="5"/>
        <v>0.408997955010225</v>
      </c>
      <c r="F61" s="51">
        <v>2</v>
      </c>
      <c r="G61" s="52">
        <v>489</v>
      </c>
      <c r="H61" s="50"/>
      <c r="I61" s="51"/>
      <c r="J61" s="52"/>
      <c r="K61" s="50">
        <f t="shared" si="6"/>
        <v>0.3523608174770966</v>
      </c>
      <c r="L61" s="51">
        <v>5</v>
      </c>
      <c r="M61" s="52">
        <v>1419</v>
      </c>
      <c r="N61" s="50">
        <f t="shared" si="7"/>
        <v>0.3668763102725367</v>
      </c>
      <c r="O61" s="51">
        <f t="shared" si="8"/>
        <v>7</v>
      </c>
      <c r="P61" s="54">
        <f t="shared" si="8"/>
        <v>1908</v>
      </c>
    </row>
    <row r="62" spans="1:16" ht="12.75">
      <c r="A62" s="40" t="s">
        <v>35</v>
      </c>
      <c r="B62" s="50">
        <f t="shared" si="4"/>
        <v>1.3108997155049789</v>
      </c>
      <c r="C62" s="51">
        <v>79.70270270270272</v>
      </c>
      <c r="D62" s="52">
        <v>6080</v>
      </c>
      <c r="E62" s="50">
        <f t="shared" si="5"/>
        <v>0.9560229445506693</v>
      </c>
      <c r="F62" s="51">
        <v>5</v>
      </c>
      <c r="G62" s="52">
        <v>523</v>
      </c>
      <c r="H62" s="50"/>
      <c r="I62" s="51"/>
      <c r="J62" s="52"/>
      <c r="K62" s="50">
        <f t="shared" si="6"/>
        <v>0.28530670470756064</v>
      </c>
      <c r="L62" s="51">
        <v>6</v>
      </c>
      <c r="M62" s="52">
        <v>2103</v>
      </c>
      <c r="N62" s="50">
        <f t="shared" si="7"/>
        <v>1.0418412899460456</v>
      </c>
      <c r="O62" s="51">
        <f t="shared" si="8"/>
        <v>90.70270270270272</v>
      </c>
      <c r="P62" s="54">
        <f t="shared" si="8"/>
        <v>8706</v>
      </c>
    </row>
    <row r="63" spans="1:16" ht="12.75">
      <c r="A63" s="40" t="s">
        <v>36</v>
      </c>
      <c r="B63" s="50">
        <f t="shared" si="4"/>
        <v>1.2583696036933445</v>
      </c>
      <c r="C63" s="51">
        <v>68.21621621621621</v>
      </c>
      <c r="D63" s="52">
        <v>5421</v>
      </c>
      <c r="E63" s="50">
        <f t="shared" si="5"/>
        <v>0.4048582995951417</v>
      </c>
      <c r="F63" s="51">
        <v>3</v>
      </c>
      <c r="G63" s="52">
        <v>741</v>
      </c>
      <c r="H63" s="50">
        <f>I63/J63*100</f>
        <v>0.5253940455341506</v>
      </c>
      <c r="I63" s="51">
        <v>3</v>
      </c>
      <c r="J63" s="52">
        <v>571</v>
      </c>
      <c r="K63" s="50">
        <f t="shared" si="6"/>
        <v>0.23971234518577705</v>
      </c>
      <c r="L63" s="51">
        <v>6</v>
      </c>
      <c r="M63" s="52">
        <v>2503</v>
      </c>
      <c r="N63" s="50">
        <f t="shared" si="7"/>
        <v>0.868516849460981</v>
      </c>
      <c r="O63" s="51">
        <f t="shared" si="8"/>
        <v>80.21621621621621</v>
      </c>
      <c r="P63" s="54">
        <f t="shared" si="8"/>
        <v>9236</v>
      </c>
    </row>
    <row r="64" spans="1:16" ht="12.75">
      <c r="A64" s="40" t="s">
        <v>37</v>
      </c>
      <c r="B64" s="50">
        <f t="shared" si="4"/>
        <v>1.3173205699607</v>
      </c>
      <c r="C64" s="51">
        <v>64.86486486486487</v>
      </c>
      <c r="D64" s="52">
        <v>4924</v>
      </c>
      <c r="E64" s="50">
        <f t="shared" si="5"/>
        <v>0.6525285481239804</v>
      </c>
      <c r="F64" s="51">
        <v>4</v>
      </c>
      <c r="G64" s="52">
        <v>613</v>
      </c>
      <c r="H64" s="50">
        <f>I64/J64*100</f>
        <v>0.4618937644341801</v>
      </c>
      <c r="I64" s="51">
        <v>2</v>
      </c>
      <c r="J64" s="52">
        <v>433</v>
      </c>
      <c r="K64" s="50">
        <f t="shared" si="6"/>
        <v>0.7042253521126761</v>
      </c>
      <c r="L64" s="51">
        <v>5</v>
      </c>
      <c r="M64" s="52">
        <v>710</v>
      </c>
      <c r="N64" s="50">
        <f t="shared" si="7"/>
        <v>1.1357015698333064</v>
      </c>
      <c r="O64" s="51">
        <f t="shared" si="8"/>
        <v>75.86486486486487</v>
      </c>
      <c r="P64" s="54">
        <f t="shared" si="8"/>
        <v>6680</v>
      </c>
    </row>
    <row r="65" spans="1:16" s="39" customFormat="1" ht="13.5" thickBot="1">
      <c r="A65" s="45" t="s">
        <v>38</v>
      </c>
      <c r="B65" s="50">
        <f t="shared" si="4"/>
        <v>1.7348274357620153</v>
      </c>
      <c r="C65" s="51">
        <v>81.67567567567568</v>
      </c>
      <c r="D65" s="52">
        <v>4708</v>
      </c>
      <c r="E65" s="50">
        <f t="shared" si="5"/>
        <v>1.4959723820483315</v>
      </c>
      <c r="F65" s="51">
        <v>13</v>
      </c>
      <c r="G65" s="52">
        <v>869</v>
      </c>
      <c r="H65" s="50">
        <f>I65/J65*100</f>
        <v>1.4580801944106925</v>
      </c>
      <c r="I65" s="51">
        <v>12</v>
      </c>
      <c r="J65" s="52">
        <v>823</v>
      </c>
      <c r="K65" s="50">
        <f t="shared" si="6"/>
        <v>0.2699055330634278</v>
      </c>
      <c r="L65" s="51">
        <v>6</v>
      </c>
      <c r="M65" s="52">
        <v>2223</v>
      </c>
      <c r="N65" s="50">
        <f t="shared" si="7"/>
        <v>1.3066876455488308</v>
      </c>
      <c r="O65" s="51">
        <f t="shared" si="8"/>
        <v>112.67567567567568</v>
      </c>
      <c r="P65" s="54">
        <f t="shared" si="8"/>
        <v>8623</v>
      </c>
    </row>
    <row r="66" spans="1:16" ht="13.5" thickBot="1">
      <c r="A66" s="55" t="s">
        <v>39</v>
      </c>
      <c r="B66" s="56">
        <f>C66/D66*100</f>
        <v>1.4969978725080768</v>
      </c>
      <c r="C66" s="57">
        <f>SUM(C52:C65)</f>
        <v>641.8378378378379</v>
      </c>
      <c r="D66" s="58">
        <f>SUM(D52:D65)</f>
        <v>42875</v>
      </c>
      <c r="E66" s="59">
        <f>F66/G66*100</f>
        <v>1.3392857142857142</v>
      </c>
      <c r="F66" s="57">
        <f>SUM(F52:F65)</f>
        <v>114</v>
      </c>
      <c r="G66" s="57">
        <f>SUM(G52:G65)</f>
        <v>8512</v>
      </c>
      <c r="H66" s="59">
        <f>I66/J66*100</f>
        <v>1.4082599864590386</v>
      </c>
      <c r="I66" s="57">
        <f>SUM(I52:I65)</f>
        <v>104</v>
      </c>
      <c r="J66" s="57">
        <f>SUM(J52:J65)</f>
        <v>7385</v>
      </c>
      <c r="K66" s="60">
        <f>L66/M66*100</f>
        <v>0.5920123867207068</v>
      </c>
      <c r="L66" s="57">
        <f>SUM(L52:L65)</f>
        <v>130</v>
      </c>
      <c r="M66" s="58">
        <f>SUM(M52:M65)</f>
        <v>21959</v>
      </c>
      <c r="N66" s="59">
        <f t="shared" si="7"/>
        <v>1.2260938646094288</v>
      </c>
      <c r="O66" s="57">
        <f t="shared" si="8"/>
        <v>989.8378378378379</v>
      </c>
      <c r="P66" s="61">
        <f t="shared" si="8"/>
        <v>80731</v>
      </c>
    </row>
    <row r="67" ht="12.75">
      <c r="A67" t="s">
        <v>40</v>
      </c>
    </row>
    <row r="68" ht="12.75">
      <c r="A68" t="s">
        <v>41</v>
      </c>
    </row>
    <row r="69" ht="12.75">
      <c r="A69" s="62" t="s">
        <v>42</v>
      </c>
    </row>
    <row r="71" ht="12.75">
      <c r="A71" t="s">
        <v>15</v>
      </c>
    </row>
    <row r="72" ht="12.75">
      <c r="A72" t="s">
        <v>148</v>
      </c>
    </row>
    <row r="75" ht="13.5" thickBot="1"/>
    <row r="76" spans="1:4" ht="12.75">
      <c r="A76" s="69">
        <v>2008</v>
      </c>
      <c r="B76" s="74" t="s">
        <v>150</v>
      </c>
      <c r="C76" s="70"/>
      <c r="D76" s="73"/>
    </row>
    <row r="77" spans="1:4" ht="12.75">
      <c r="A77" s="41"/>
      <c r="B77" s="43" t="s">
        <v>43</v>
      </c>
      <c r="C77" s="42"/>
      <c r="D77" s="44"/>
    </row>
    <row r="78" spans="1:4" ht="13.5" thickBot="1">
      <c r="A78" s="64" t="s">
        <v>44</v>
      </c>
      <c r="B78" s="47" t="s">
        <v>22</v>
      </c>
      <c r="C78" s="47" t="s">
        <v>23</v>
      </c>
      <c r="D78" s="49" t="s">
        <v>24</v>
      </c>
    </row>
    <row r="79" spans="1:6" ht="12.75">
      <c r="A79" s="65" t="s">
        <v>45</v>
      </c>
      <c r="B79" s="50">
        <f aca="true" t="shared" si="9" ref="B79:B84">C79/D79*100</f>
        <v>5.850487540628386</v>
      </c>
      <c r="C79" s="51">
        <v>378</v>
      </c>
      <c r="D79" s="54">
        <v>6461</v>
      </c>
      <c r="E79" s="66"/>
      <c r="F79" s="66"/>
    </row>
    <row r="80" spans="1:6" ht="12.75">
      <c r="A80" s="65" t="s">
        <v>46</v>
      </c>
      <c r="B80" s="50">
        <f t="shared" si="9"/>
        <v>4.312876797031999</v>
      </c>
      <c r="C80" s="51">
        <v>279</v>
      </c>
      <c r="D80" s="54">
        <v>6469</v>
      </c>
      <c r="E80" s="66"/>
      <c r="F80" s="66"/>
    </row>
    <row r="81" spans="1:6" ht="12.75">
      <c r="A81" s="65" t="s">
        <v>47</v>
      </c>
      <c r="B81" s="50">
        <f t="shared" si="9"/>
        <v>3.4104459813975674</v>
      </c>
      <c r="C81" s="51">
        <v>286</v>
      </c>
      <c r="D81" s="54">
        <v>8386</v>
      </c>
      <c r="E81" s="66"/>
      <c r="F81" s="66"/>
    </row>
    <row r="82" spans="1:6" ht="12.75">
      <c r="A82" s="65" t="s">
        <v>48</v>
      </c>
      <c r="B82" s="50">
        <f t="shared" si="9"/>
        <v>2.632532302861973</v>
      </c>
      <c r="C82" s="51">
        <v>218</v>
      </c>
      <c r="D82" s="54">
        <v>8281</v>
      </c>
      <c r="E82" s="66"/>
      <c r="F82" s="66"/>
    </row>
    <row r="83" spans="1:6" ht="13.5" thickBot="1">
      <c r="A83" s="65" t="s">
        <v>49</v>
      </c>
      <c r="B83" s="50">
        <f t="shared" si="9"/>
        <v>3.988212180746562</v>
      </c>
      <c r="C83" s="51">
        <v>203</v>
      </c>
      <c r="D83" s="54">
        <v>5090</v>
      </c>
      <c r="E83" s="66"/>
      <c r="F83" s="66"/>
    </row>
    <row r="84" spans="1:10" ht="13.5" thickBot="1">
      <c r="A84" s="67" t="s">
        <v>39</v>
      </c>
      <c r="B84" s="59">
        <f t="shared" si="9"/>
        <v>3.932308934182835</v>
      </c>
      <c r="C84" s="57">
        <f>SUM(C79:C83)</f>
        <v>1364</v>
      </c>
      <c r="D84" s="61">
        <f>SUM(D79:D83)</f>
        <v>34687</v>
      </c>
      <c r="E84" s="66"/>
      <c r="F84" s="66"/>
      <c r="G84" s="66"/>
      <c r="J84" s="66"/>
    </row>
    <row r="85" spans="1:8" ht="12.75">
      <c r="A85" t="s">
        <v>50</v>
      </c>
      <c r="H85" s="66"/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P87"/>
  <sheetViews>
    <sheetView zoomScalePageLayoutView="0" workbookViewId="0" topLeftCell="A1">
      <selection activeCell="G77" sqref="G77"/>
    </sheetView>
  </sheetViews>
  <sheetFormatPr defaultColWidth="9.140625" defaultRowHeight="12.75"/>
  <cols>
    <col min="1" max="1" width="23.421875" style="0" customWidth="1"/>
  </cols>
  <sheetData>
    <row r="1" spans="1:4" s="4" customFormat="1" ht="15.75">
      <c r="A1" s="1" t="s">
        <v>151</v>
      </c>
      <c r="B1" s="2"/>
      <c r="C1" s="2"/>
      <c r="D1" s="3"/>
    </row>
    <row r="2" spans="1:4" s="4" customFormat="1" ht="15.75">
      <c r="A2" s="5" t="s">
        <v>55</v>
      </c>
      <c r="B2" s="6"/>
      <c r="C2" s="6"/>
      <c r="D2" s="7"/>
    </row>
    <row r="3" spans="1:4" s="4" customFormat="1" ht="12.75">
      <c r="A3" s="8" t="s">
        <v>1</v>
      </c>
      <c r="B3" s="9"/>
      <c r="C3" s="10"/>
      <c r="D3" s="11"/>
    </row>
    <row r="4" spans="1:4" s="4" customFormat="1" ht="12.75">
      <c r="A4" s="12"/>
      <c r="B4" s="10">
        <v>2007</v>
      </c>
      <c r="C4" s="10">
        <v>2008</v>
      </c>
      <c r="D4" s="13" t="s">
        <v>2</v>
      </c>
    </row>
    <row r="5" spans="1:4" s="4" customFormat="1" ht="12.75">
      <c r="A5" s="12" t="s">
        <v>3</v>
      </c>
      <c r="B5" s="14">
        <f aca="true" t="shared" si="0" ref="B5:C12">B16/B27*100</f>
        <v>0.7536973833902162</v>
      </c>
      <c r="C5" s="14">
        <f t="shared" si="0"/>
        <v>1.6384563303994584</v>
      </c>
      <c r="D5" s="15">
        <f aca="true" t="shared" si="1" ref="D5:D12">C5-B5</f>
        <v>0.8847589470092422</v>
      </c>
    </row>
    <row r="6" spans="1:4" s="4" customFormat="1" ht="12.75">
      <c r="A6" s="12" t="s">
        <v>4</v>
      </c>
      <c r="B6" s="14">
        <f t="shared" si="0"/>
        <v>0.5109129207188635</v>
      </c>
      <c r="C6" s="14">
        <f t="shared" si="0"/>
        <v>0.5920123867207068</v>
      </c>
      <c r="D6" s="15">
        <f t="shared" si="1"/>
        <v>0.08109946600184326</v>
      </c>
    </row>
    <row r="7" spans="1:4" s="4" customFormat="1" ht="12.75">
      <c r="A7" s="12" t="s">
        <v>5</v>
      </c>
      <c r="B7" s="14">
        <f t="shared" si="0"/>
        <v>4.380453125561021</v>
      </c>
      <c r="C7" s="14">
        <f t="shared" si="0"/>
        <v>3.9073476362255555</v>
      </c>
      <c r="D7" s="15">
        <f t="shared" si="1"/>
        <v>-0.4731054893354658</v>
      </c>
    </row>
    <row r="8" spans="1:4" s="4" customFormat="1" ht="12.75">
      <c r="A8" s="12" t="s">
        <v>6</v>
      </c>
      <c r="B8" s="14">
        <f t="shared" si="0"/>
        <v>1.1306476741598042</v>
      </c>
      <c r="C8" s="14">
        <f t="shared" si="0"/>
        <v>1.6605295869784458</v>
      </c>
      <c r="D8" s="15">
        <f t="shared" si="1"/>
        <v>0.5298819128186416</v>
      </c>
    </row>
    <row r="9" spans="1:4" s="4" customFormat="1" ht="12.75">
      <c r="A9" s="12" t="s">
        <v>7</v>
      </c>
      <c r="B9" s="14">
        <f t="shared" si="0"/>
        <v>3.2800376205031743</v>
      </c>
      <c r="C9" s="14">
        <f t="shared" si="0"/>
        <v>4.531685447715982</v>
      </c>
      <c r="D9" s="15">
        <f t="shared" si="1"/>
        <v>1.2516478272128078</v>
      </c>
    </row>
    <row r="10" spans="1:4" s="4" customFormat="1" ht="12.75">
      <c r="A10" s="12" t="s">
        <v>8</v>
      </c>
      <c r="B10" s="14">
        <f t="shared" si="0"/>
        <v>0.9359662139025224</v>
      </c>
      <c r="C10" s="14">
        <f t="shared" si="0"/>
        <v>1.649387370405278</v>
      </c>
      <c r="D10" s="15">
        <f t="shared" si="1"/>
        <v>0.7134211565027555</v>
      </c>
    </row>
    <row r="11" spans="1:4" s="4" customFormat="1" ht="12.75">
      <c r="A11" s="12" t="s">
        <v>9</v>
      </c>
      <c r="B11" s="14">
        <f t="shared" si="0"/>
        <v>1.3</v>
      </c>
      <c r="C11" s="14">
        <v>1.1</v>
      </c>
      <c r="D11" s="15">
        <f t="shared" si="1"/>
        <v>-0.19999999999999996</v>
      </c>
    </row>
    <row r="12" spans="1:4" s="4" customFormat="1" ht="12.75">
      <c r="A12" s="8" t="s">
        <v>10</v>
      </c>
      <c r="B12" s="16">
        <f t="shared" si="0"/>
        <v>1.8774663024127718</v>
      </c>
      <c r="C12" s="17">
        <f>C23/C34*100</f>
        <v>2.1517221433006966</v>
      </c>
      <c r="D12" s="18">
        <f t="shared" si="1"/>
        <v>0.27425584088792476</v>
      </c>
    </row>
    <row r="13" spans="1:4" s="4" customFormat="1" ht="12.75">
      <c r="A13" s="19"/>
      <c r="B13" s="6"/>
      <c r="C13" s="6"/>
      <c r="D13" s="7"/>
    </row>
    <row r="14" spans="1:4" s="4" customFormat="1" ht="12.75">
      <c r="A14" s="8" t="s">
        <v>11</v>
      </c>
      <c r="B14" s="10"/>
      <c r="C14" s="10"/>
      <c r="D14" s="11"/>
    </row>
    <row r="15" spans="1:4" s="4" customFormat="1" ht="12.75">
      <c r="A15" s="12"/>
      <c r="B15" s="10">
        <f>B4</f>
        <v>2007</v>
      </c>
      <c r="C15" s="10">
        <f>C4</f>
        <v>2008</v>
      </c>
      <c r="D15" s="13" t="s">
        <v>2</v>
      </c>
    </row>
    <row r="16" spans="1:4" s="4" customFormat="1" ht="12.75">
      <c r="A16" s="12" t="s">
        <v>3</v>
      </c>
      <c r="B16" s="20">
        <v>53</v>
      </c>
      <c r="C16" s="21">
        <v>121</v>
      </c>
      <c r="D16" s="22">
        <f>C16-B16</f>
        <v>68</v>
      </c>
    </row>
    <row r="17" spans="1:4" s="4" customFormat="1" ht="12.75">
      <c r="A17" s="12" t="s">
        <v>4</v>
      </c>
      <c r="B17" s="20">
        <v>114</v>
      </c>
      <c r="C17" s="21">
        <v>130</v>
      </c>
      <c r="D17" s="22">
        <f aca="true" t="shared" si="2" ref="D17:D23">C17-B17</f>
        <v>16</v>
      </c>
    </row>
    <row r="18" spans="1:10" s="4" customFormat="1" ht="12.75">
      <c r="A18" s="12" t="s">
        <v>5</v>
      </c>
      <c r="B18" s="20">
        <v>1220</v>
      </c>
      <c r="C18" s="21">
        <v>1029</v>
      </c>
      <c r="D18" s="22">
        <f t="shared" si="2"/>
        <v>-191</v>
      </c>
      <c r="G18" s="21"/>
      <c r="I18" s="21"/>
      <c r="J18" s="20"/>
    </row>
    <row r="19" spans="1:9" s="4" customFormat="1" ht="12.75">
      <c r="A19" s="12" t="s">
        <v>6</v>
      </c>
      <c r="B19" s="20">
        <v>508</v>
      </c>
      <c r="C19" s="21">
        <v>708</v>
      </c>
      <c r="D19" s="22">
        <f t="shared" si="2"/>
        <v>200</v>
      </c>
      <c r="G19" s="21"/>
      <c r="I19" s="21"/>
    </row>
    <row r="20" spans="1:10" s="4" customFormat="1" ht="12.75">
      <c r="A20" s="12" t="s">
        <v>7</v>
      </c>
      <c r="B20" s="20">
        <v>279</v>
      </c>
      <c r="C20" s="21">
        <v>374</v>
      </c>
      <c r="D20" s="22">
        <f t="shared" si="2"/>
        <v>95</v>
      </c>
      <c r="E20" s="21"/>
      <c r="F20" s="21"/>
      <c r="J20" s="20"/>
    </row>
    <row r="21" spans="1:6" s="4" customFormat="1" ht="12.75">
      <c r="A21" s="12" t="s">
        <v>8</v>
      </c>
      <c r="B21" s="23">
        <v>82</v>
      </c>
      <c r="C21" s="24">
        <v>140</v>
      </c>
      <c r="D21" s="22">
        <f t="shared" si="2"/>
        <v>58</v>
      </c>
      <c r="F21" s="21"/>
    </row>
    <row r="22" spans="1:4" s="4" customFormat="1" ht="12.75">
      <c r="A22" s="12" t="s">
        <v>9</v>
      </c>
      <c r="B22" s="25">
        <v>32.5</v>
      </c>
      <c r="C22" s="26">
        <f>C11*C33/100</f>
        <v>27.5</v>
      </c>
      <c r="D22" s="22">
        <f t="shared" si="2"/>
        <v>-5</v>
      </c>
    </row>
    <row r="23" spans="1:9" s="4" customFormat="1" ht="12.75">
      <c r="A23" s="8" t="s">
        <v>10</v>
      </c>
      <c r="B23" s="27">
        <f>SUM(B16:B22)</f>
        <v>2288.5</v>
      </c>
      <c r="C23" s="27">
        <f>SUM(C16:C22)</f>
        <v>2529.5</v>
      </c>
      <c r="D23" s="28">
        <f t="shared" si="2"/>
        <v>241</v>
      </c>
      <c r="G23" s="21"/>
      <c r="I23" s="21"/>
    </row>
    <row r="24" spans="1:4" s="4" customFormat="1" ht="12.75">
      <c r="A24" s="19"/>
      <c r="B24" s="6"/>
      <c r="C24" s="6"/>
      <c r="D24" s="7"/>
    </row>
    <row r="25" spans="1:4" s="4" customFormat="1" ht="12.75">
      <c r="A25" s="8" t="s">
        <v>12</v>
      </c>
      <c r="B25" s="10"/>
      <c r="C25" s="10"/>
      <c r="D25" s="11"/>
    </row>
    <row r="26" spans="1:4" s="4" customFormat="1" ht="12.75">
      <c r="A26" s="12"/>
      <c r="B26" s="10">
        <f>B4</f>
        <v>2007</v>
      </c>
      <c r="C26" s="10">
        <f>C4</f>
        <v>2008</v>
      </c>
      <c r="D26" s="13" t="s">
        <v>2</v>
      </c>
    </row>
    <row r="27" spans="1:9" s="4" customFormat="1" ht="12.75">
      <c r="A27" s="12" t="s">
        <v>3</v>
      </c>
      <c r="B27" s="21">
        <v>7032</v>
      </c>
      <c r="C27" s="21">
        <v>7385</v>
      </c>
      <c r="D27" s="22">
        <f aca="true" t="shared" si="3" ref="D27:D34">C27-B27</f>
        <v>353</v>
      </c>
      <c r="G27" s="21"/>
      <c r="I27" s="21"/>
    </row>
    <row r="28" spans="1:9" s="4" customFormat="1" ht="12.75">
      <c r="A28" s="12" t="s">
        <v>4</v>
      </c>
      <c r="B28" s="21">
        <v>22313</v>
      </c>
      <c r="C28" s="21">
        <v>21959</v>
      </c>
      <c r="D28" s="22">
        <f t="shared" si="3"/>
        <v>-354</v>
      </c>
      <c r="G28" s="21"/>
      <c r="I28" s="21"/>
    </row>
    <row r="29" spans="1:10" s="4" customFormat="1" ht="12.75">
      <c r="A29" s="12" t="s">
        <v>5</v>
      </c>
      <c r="B29" s="21">
        <v>27851</v>
      </c>
      <c r="C29" s="21">
        <v>26335</v>
      </c>
      <c r="D29" s="22">
        <f t="shared" si="3"/>
        <v>-1516</v>
      </c>
      <c r="G29" s="21"/>
      <c r="I29" s="21"/>
      <c r="J29" s="29"/>
    </row>
    <row r="30" spans="1:9" s="4" customFormat="1" ht="12.75">
      <c r="A30" s="12" t="s">
        <v>6</v>
      </c>
      <c r="B30" s="21">
        <v>44930</v>
      </c>
      <c r="C30" s="21">
        <v>42637</v>
      </c>
      <c r="D30" s="22">
        <f t="shared" si="3"/>
        <v>-2293</v>
      </c>
      <c r="G30" s="21"/>
      <c r="I30" s="21"/>
    </row>
    <row r="31" spans="1:10" s="4" customFormat="1" ht="12.75">
      <c r="A31" s="12" t="s">
        <v>7</v>
      </c>
      <c r="B31" s="21">
        <v>8506</v>
      </c>
      <c r="C31" s="21">
        <v>8253</v>
      </c>
      <c r="D31" s="22">
        <f t="shared" si="3"/>
        <v>-253</v>
      </c>
      <c r="E31" s="21"/>
      <c r="F31" s="21"/>
      <c r="G31" s="21"/>
      <c r="I31" s="21"/>
      <c r="J31" s="29"/>
    </row>
    <row r="32" spans="1:9" s="4" customFormat="1" ht="12.75">
      <c r="A32" s="12" t="s">
        <v>8</v>
      </c>
      <c r="B32" s="21">
        <v>8761</v>
      </c>
      <c r="C32" s="21">
        <v>8488</v>
      </c>
      <c r="D32" s="22">
        <f t="shared" si="3"/>
        <v>-273</v>
      </c>
      <c r="G32" s="21"/>
      <c r="I32" s="21"/>
    </row>
    <row r="33" spans="1:9" s="4" customFormat="1" ht="12.75">
      <c r="A33" s="12" t="s">
        <v>9</v>
      </c>
      <c r="B33" s="21">
        <v>2500</v>
      </c>
      <c r="C33" s="21">
        <v>2500</v>
      </c>
      <c r="D33" s="22">
        <f t="shared" si="3"/>
        <v>0</v>
      </c>
      <c r="G33" s="21"/>
      <c r="I33" s="21"/>
    </row>
    <row r="34" spans="1:9" s="4" customFormat="1" ht="12.75">
      <c r="A34" s="8" t="s">
        <v>10</v>
      </c>
      <c r="B34" s="27">
        <f>SUM(B27:B33)</f>
        <v>121893</v>
      </c>
      <c r="C34" s="27">
        <f>SUM(C27:C33)</f>
        <v>117557</v>
      </c>
      <c r="D34" s="28">
        <f t="shared" si="3"/>
        <v>-4336</v>
      </c>
      <c r="G34" s="21"/>
      <c r="H34" s="21"/>
      <c r="I34" s="21"/>
    </row>
    <row r="35" spans="1:4" s="4" customFormat="1" ht="12.75">
      <c r="A35" s="19"/>
      <c r="B35" s="30"/>
      <c r="C35" s="30"/>
      <c r="D35" s="31"/>
    </row>
    <row r="36" s="4" customFormat="1" ht="12.75">
      <c r="A36" s="32" t="s">
        <v>13</v>
      </c>
    </row>
    <row r="37" s="4" customFormat="1" ht="12.75">
      <c r="A37" s="32" t="s">
        <v>14</v>
      </c>
    </row>
    <row r="38" s="4" customFormat="1" ht="12.75">
      <c r="A38" s="32"/>
    </row>
    <row r="39" s="4" customFormat="1" ht="12.75">
      <c r="A39" s="32" t="s">
        <v>15</v>
      </c>
    </row>
    <row r="40" s="4" customFormat="1" ht="12.75">
      <c r="A40" t="s">
        <v>152</v>
      </c>
    </row>
    <row r="41" s="4" customFormat="1" ht="12.75">
      <c r="A41" s="32" t="s">
        <v>153</v>
      </c>
    </row>
    <row r="45" ht="12.75">
      <c r="A45" t="s">
        <v>16</v>
      </c>
    </row>
    <row r="46" ht="12.75">
      <c r="A46" t="s">
        <v>17</v>
      </c>
    </row>
    <row r="48" spans="1:3" ht="12.75">
      <c r="A48" t="s">
        <v>154</v>
      </c>
      <c r="B48">
        <v>2008</v>
      </c>
      <c r="C48" t="s">
        <v>19</v>
      </c>
    </row>
    <row r="49" ht="13.5" thickBot="1"/>
    <row r="50" spans="1:16" s="39" customFormat="1" ht="12.75">
      <c r="A50" s="33">
        <v>2008</v>
      </c>
      <c r="B50" s="34" t="str">
        <f>A48</f>
        <v>UGE 35</v>
      </c>
      <c r="C50" s="35"/>
      <c r="D50" s="36"/>
      <c r="E50" s="37" t="str">
        <f>B50</f>
        <v>UGE 35</v>
      </c>
      <c r="F50" s="35"/>
      <c r="G50" s="36"/>
      <c r="H50" s="35" t="str">
        <f>B50</f>
        <v>UGE 35</v>
      </c>
      <c r="I50" s="35"/>
      <c r="J50" s="36"/>
      <c r="K50" s="35" t="str">
        <f>B50</f>
        <v>UGE 35</v>
      </c>
      <c r="L50" s="35"/>
      <c r="M50" s="36"/>
      <c r="N50" s="35" t="str">
        <f>B50</f>
        <v>UGE 35</v>
      </c>
      <c r="O50" s="35"/>
      <c r="P50" s="38"/>
    </row>
    <row r="51" spans="1:16" ht="12.75">
      <c r="A51" s="40"/>
      <c r="B51" s="41" t="s">
        <v>6</v>
      </c>
      <c r="C51" s="42"/>
      <c r="D51" s="42"/>
      <c r="E51" s="43" t="s">
        <v>8</v>
      </c>
      <c r="F51" s="42"/>
      <c r="G51" s="42"/>
      <c r="H51" s="43" t="s">
        <v>3</v>
      </c>
      <c r="I51" s="42"/>
      <c r="J51" s="42"/>
      <c r="K51" s="43" t="s">
        <v>20</v>
      </c>
      <c r="L51" s="42"/>
      <c r="M51" s="42"/>
      <c r="N51" s="43" t="s">
        <v>10</v>
      </c>
      <c r="O51" s="42"/>
      <c r="P51" s="44"/>
    </row>
    <row r="52" spans="1:16" ht="13.5" thickBot="1">
      <c r="A52" s="45" t="s">
        <v>21</v>
      </c>
      <c r="B52" s="46" t="s">
        <v>22</v>
      </c>
      <c r="C52" s="47" t="s">
        <v>23</v>
      </c>
      <c r="D52" s="48" t="s">
        <v>24</v>
      </c>
      <c r="E52" s="47" t="s">
        <v>22</v>
      </c>
      <c r="F52" s="47" t="s">
        <v>23</v>
      </c>
      <c r="G52" s="48" t="s">
        <v>24</v>
      </c>
      <c r="H52" s="47" t="s">
        <v>22</v>
      </c>
      <c r="I52" s="47" t="s">
        <v>23</v>
      </c>
      <c r="J52" s="48" t="s">
        <v>24</v>
      </c>
      <c r="K52" s="47" t="s">
        <v>22</v>
      </c>
      <c r="L52" s="47" t="s">
        <v>23</v>
      </c>
      <c r="M52" s="48" t="s">
        <v>24</v>
      </c>
      <c r="N52" s="47" t="s">
        <v>22</v>
      </c>
      <c r="O52" s="47" t="s">
        <v>23</v>
      </c>
      <c r="P52" s="49" t="s">
        <v>24</v>
      </c>
    </row>
    <row r="53" spans="1:16" ht="12.75">
      <c r="A53" s="40" t="s">
        <v>25</v>
      </c>
      <c r="B53" s="50">
        <f>C53/D53*100</f>
        <v>2.836362965967331</v>
      </c>
      <c r="C53" s="51">
        <v>83.16216216216215</v>
      </c>
      <c r="D53" s="52">
        <v>2932</v>
      </c>
      <c r="E53" s="50">
        <f>F53/G53*100</f>
        <v>2.6476578411405294</v>
      </c>
      <c r="F53" s="51">
        <v>52</v>
      </c>
      <c r="G53" s="52">
        <v>1964</v>
      </c>
      <c r="H53" s="50">
        <f>I53/J53*100</f>
        <v>2.9605263157894735</v>
      </c>
      <c r="I53" s="51">
        <v>63</v>
      </c>
      <c r="J53" s="52">
        <v>2128</v>
      </c>
      <c r="K53" s="50">
        <f>L53/M53*100</f>
        <v>1.1453396524486572</v>
      </c>
      <c r="L53" s="51">
        <v>58</v>
      </c>
      <c r="M53" s="53">
        <v>5064</v>
      </c>
      <c r="N53" s="50">
        <f>O53/P53*100</f>
        <v>2.119144293201209</v>
      </c>
      <c r="O53" s="51">
        <f>L53+I53+F53+C53</f>
        <v>256.16216216216213</v>
      </c>
      <c r="P53" s="54">
        <f>M53+J53+G53+D53</f>
        <v>12088</v>
      </c>
    </row>
    <row r="54" spans="1:16" ht="12.75">
      <c r="A54" s="40" t="s">
        <v>26</v>
      </c>
      <c r="B54" s="50">
        <f aca="true" t="shared" si="4" ref="B54:B66">C54/D54*100</f>
        <v>1.7009458572163758</v>
      </c>
      <c r="C54" s="51">
        <v>51.810810810810814</v>
      </c>
      <c r="D54" s="52">
        <v>3046</v>
      </c>
      <c r="E54" s="50">
        <f aca="true" t="shared" si="5" ref="E54:E66">F54/G54*100</f>
        <v>1.4109347442680775</v>
      </c>
      <c r="F54" s="51">
        <v>16</v>
      </c>
      <c r="G54" s="52">
        <v>1134</v>
      </c>
      <c r="H54" s="50">
        <f>I54/J54*100</f>
        <v>1.1073253833049403</v>
      </c>
      <c r="I54" s="51">
        <v>13</v>
      </c>
      <c r="J54" s="52">
        <v>1174</v>
      </c>
      <c r="K54" s="50">
        <f aca="true" t="shared" si="6" ref="K54:K66">L54/M54*100</f>
        <v>0.2257336343115124</v>
      </c>
      <c r="L54" s="51">
        <v>2</v>
      </c>
      <c r="M54" s="52">
        <v>886</v>
      </c>
      <c r="N54" s="50">
        <f aca="true" t="shared" si="7" ref="N54:N67">O54/P54*100</f>
        <v>1.3270963270963272</v>
      </c>
      <c r="O54" s="51">
        <f>L54+I54+F54+C54</f>
        <v>82.8108108108108</v>
      </c>
      <c r="P54" s="54">
        <f>M54+J54+G54+D54</f>
        <v>6240</v>
      </c>
    </row>
    <row r="55" spans="1:16" ht="12.75">
      <c r="A55" s="40" t="s">
        <v>27</v>
      </c>
      <c r="B55" s="50">
        <f t="shared" si="4"/>
        <v>2.4330476151416978</v>
      </c>
      <c r="C55" s="51">
        <v>128.27027027027032</v>
      </c>
      <c r="D55" s="52">
        <v>5272</v>
      </c>
      <c r="E55" s="50"/>
      <c r="F55" s="51"/>
      <c r="G55" s="52"/>
      <c r="H55" s="50"/>
      <c r="I55" s="51"/>
      <c r="J55" s="52"/>
      <c r="K55" s="50"/>
      <c r="M55" s="52"/>
      <c r="N55" s="50">
        <f t="shared" si="7"/>
        <v>2.4330476151416978</v>
      </c>
      <c r="O55" s="51">
        <f>F55+C55</f>
        <v>128.27027027027032</v>
      </c>
      <c r="P55" s="54">
        <f>G55+D55</f>
        <v>5272</v>
      </c>
    </row>
    <row r="56" spans="1:16" ht="12.75">
      <c r="A56" s="40" t="s">
        <v>28</v>
      </c>
      <c r="B56" s="50"/>
      <c r="C56" s="51"/>
      <c r="D56" s="52"/>
      <c r="E56" s="50"/>
      <c r="F56" s="51"/>
      <c r="G56" s="52"/>
      <c r="H56" s="50"/>
      <c r="I56" s="51"/>
      <c r="J56" s="52"/>
      <c r="K56" s="50">
        <f t="shared" si="6"/>
        <v>0.4931506849315068</v>
      </c>
      <c r="L56">
        <v>9</v>
      </c>
      <c r="M56" s="52">
        <v>1825</v>
      </c>
      <c r="N56" s="50">
        <f t="shared" si="7"/>
        <v>0.4931506849315068</v>
      </c>
      <c r="O56" s="51">
        <f>L56+F56+C56</f>
        <v>9</v>
      </c>
      <c r="P56" s="54">
        <f>M56+G56+D56</f>
        <v>1825</v>
      </c>
    </row>
    <row r="57" spans="1:16" ht="12.75">
      <c r="A57" s="40" t="s">
        <v>29</v>
      </c>
      <c r="B57" s="50"/>
      <c r="C57" s="51"/>
      <c r="D57" s="52"/>
      <c r="E57" s="50">
        <f t="shared" si="5"/>
        <v>2.1834061135371177</v>
      </c>
      <c r="F57" s="51">
        <v>10</v>
      </c>
      <c r="G57" s="52">
        <v>458</v>
      </c>
      <c r="H57" s="50">
        <f>I57/J57*100</f>
        <v>1.6025641025641024</v>
      </c>
      <c r="I57" s="51">
        <v>10</v>
      </c>
      <c r="J57" s="52">
        <v>624</v>
      </c>
      <c r="K57" s="50">
        <f t="shared" si="6"/>
        <v>0.8442776735459663</v>
      </c>
      <c r="L57" s="51">
        <v>9</v>
      </c>
      <c r="M57" s="52">
        <v>1066</v>
      </c>
      <c r="N57" s="50">
        <f t="shared" si="7"/>
        <v>1.350093109869646</v>
      </c>
      <c r="O57" s="51">
        <f aca="true" t="shared" si="8" ref="O57:P67">L57+I57+F57+C57</f>
        <v>29</v>
      </c>
      <c r="P57" s="54">
        <f t="shared" si="8"/>
        <v>2148</v>
      </c>
    </row>
    <row r="58" spans="1:16" ht="12.75">
      <c r="A58" s="40" t="s">
        <v>30</v>
      </c>
      <c r="B58" s="50">
        <f t="shared" si="4"/>
        <v>2.9977868687546114</v>
      </c>
      <c r="C58" s="51">
        <v>12.081081081081084</v>
      </c>
      <c r="D58" s="52">
        <v>403</v>
      </c>
      <c r="E58" s="50"/>
      <c r="F58" s="51"/>
      <c r="G58" s="52"/>
      <c r="H58" s="50">
        <f>I58/J58*100</f>
        <v>1.5384615384615385</v>
      </c>
      <c r="I58" s="51">
        <v>1</v>
      </c>
      <c r="J58" s="52">
        <v>65</v>
      </c>
      <c r="K58" s="50">
        <f t="shared" si="6"/>
        <v>0.91324200913242</v>
      </c>
      <c r="L58" s="51">
        <v>2</v>
      </c>
      <c r="M58" s="52">
        <v>219</v>
      </c>
      <c r="N58" s="50">
        <f t="shared" si="7"/>
        <v>2.195208308745427</v>
      </c>
      <c r="O58" s="51">
        <f t="shared" si="8"/>
        <v>15.081081081081084</v>
      </c>
      <c r="P58" s="54">
        <f t="shared" si="8"/>
        <v>687</v>
      </c>
    </row>
    <row r="59" spans="1:16" ht="12.75">
      <c r="A59" s="40" t="s">
        <v>31</v>
      </c>
      <c r="B59" s="50">
        <f t="shared" si="4"/>
        <v>1.5049658549939922</v>
      </c>
      <c r="C59" s="51">
        <v>53.486486486486484</v>
      </c>
      <c r="D59" s="52">
        <v>3554</v>
      </c>
      <c r="E59" s="50">
        <f t="shared" si="5"/>
        <v>1.0778443113772456</v>
      </c>
      <c r="F59" s="51">
        <v>9</v>
      </c>
      <c r="G59" s="52">
        <v>835</v>
      </c>
      <c r="H59" s="50">
        <f>I59/J59*100</f>
        <v>1.1627906976744187</v>
      </c>
      <c r="I59" s="51">
        <v>9</v>
      </c>
      <c r="J59" s="52">
        <v>774</v>
      </c>
      <c r="K59" s="50">
        <f t="shared" si="6"/>
        <v>0.7242628039317124</v>
      </c>
      <c r="L59" s="51">
        <v>14</v>
      </c>
      <c r="M59" s="52">
        <v>1933</v>
      </c>
      <c r="N59" s="50">
        <f t="shared" si="7"/>
        <v>1.2047137328986257</v>
      </c>
      <c r="O59" s="51">
        <f t="shared" si="8"/>
        <v>85.48648648648648</v>
      </c>
      <c r="P59" s="54">
        <f t="shared" si="8"/>
        <v>7096</v>
      </c>
    </row>
    <row r="60" spans="1:16" ht="12.75">
      <c r="A60" s="40" t="s">
        <v>32</v>
      </c>
      <c r="B60" s="50">
        <f t="shared" si="4"/>
        <v>1.0699018272569103</v>
      </c>
      <c r="C60" s="51">
        <v>36.729729729729726</v>
      </c>
      <c r="D60" s="52">
        <v>3433</v>
      </c>
      <c r="E60" s="50"/>
      <c r="F60" s="51"/>
      <c r="G60" s="52"/>
      <c r="H60" s="50">
        <f>I60/J60*100</f>
        <v>0.628140703517588</v>
      </c>
      <c r="I60" s="51">
        <v>5</v>
      </c>
      <c r="J60" s="52">
        <v>796</v>
      </c>
      <c r="K60" s="50">
        <f t="shared" si="6"/>
        <v>0.6993006993006993</v>
      </c>
      <c r="L60" s="51">
        <v>6</v>
      </c>
      <c r="M60" s="52">
        <v>858</v>
      </c>
      <c r="N60" s="50">
        <f t="shared" si="7"/>
        <v>0.9382687188859784</v>
      </c>
      <c r="O60" s="51">
        <f t="shared" si="8"/>
        <v>47.729729729729726</v>
      </c>
      <c r="P60" s="54">
        <f t="shared" si="8"/>
        <v>5087</v>
      </c>
    </row>
    <row r="61" spans="1:16" ht="12.75">
      <c r="A61" s="40" t="s">
        <v>33</v>
      </c>
      <c r="B61" s="50">
        <f t="shared" si="4"/>
        <v>1.0445140384859073</v>
      </c>
      <c r="C61" s="51">
        <v>31.189189189189193</v>
      </c>
      <c r="D61" s="52">
        <v>2986</v>
      </c>
      <c r="E61" s="50">
        <f t="shared" si="5"/>
        <v>2.5316455696202533</v>
      </c>
      <c r="F61" s="51">
        <v>22</v>
      </c>
      <c r="G61" s="52">
        <v>869</v>
      </c>
      <c r="H61" s="50"/>
      <c r="I61" s="51"/>
      <c r="J61" s="52"/>
      <c r="K61" s="50">
        <f t="shared" si="6"/>
        <v>0.17391304347826086</v>
      </c>
      <c r="L61" s="51">
        <v>2</v>
      </c>
      <c r="M61" s="52">
        <v>1150</v>
      </c>
      <c r="N61" s="50">
        <f t="shared" si="7"/>
        <v>1.1026811026811028</v>
      </c>
      <c r="O61" s="51">
        <f t="shared" si="8"/>
        <v>55.18918918918919</v>
      </c>
      <c r="P61" s="54">
        <f t="shared" si="8"/>
        <v>5005</v>
      </c>
    </row>
    <row r="62" spans="1:16" ht="12.75">
      <c r="A62" s="40" t="s">
        <v>34</v>
      </c>
      <c r="B62" s="50"/>
      <c r="C62" s="51"/>
      <c r="D62" s="52"/>
      <c r="E62" s="50">
        <f t="shared" si="5"/>
        <v>0.408997955010225</v>
      </c>
      <c r="F62" s="51">
        <v>2</v>
      </c>
      <c r="G62" s="52">
        <v>489</v>
      </c>
      <c r="H62" s="50"/>
      <c r="I62" s="51"/>
      <c r="J62" s="52"/>
      <c r="K62" s="50">
        <f t="shared" si="6"/>
        <v>0.3523608174770966</v>
      </c>
      <c r="L62" s="51">
        <v>5</v>
      </c>
      <c r="M62" s="52">
        <v>1419</v>
      </c>
      <c r="N62" s="50">
        <f t="shared" si="7"/>
        <v>0.3668763102725367</v>
      </c>
      <c r="O62" s="51">
        <f t="shared" si="8"/>
        <v>7</v>
      </c>
      <c r="P62" s="54">
        <f t="shared" si="8"/>
        <v>1908</v>
      </c>
    </row>
    <row r="63" spans="1:16" ht="12.75">
      <c r="A63" s="40" t="s">
        <v>35</v>
      </c>
      <c r="B63" s="50">
        <f t="shared" si="4"/>
        <v>1.543765255037503</v>
      </c>
      <c r="C63" s="51">
        <v>93.67567567567568</v>
      </c>
      <c r="D63" s="52">
        <v>6068</v>
      </c>
      <c r="E63" s="50">
        <f t="shared" si="5"/>
        <v>1.338432122370937</v>
      </c>
      <c r="F63" s="51">
        <v>7</v>
      </c>
      <c r="G63" s="52">
        <v>523</v>
      </c>
      <c r="H63" s="50"/>
      <c r="I63" s="51"/>
      <c r="J63" s="52"/>
      <c r="K63" s="50">
        <f t="shared" si="6"/>
        <v>0.28530670470756064</v>
      </c>
      <c r="L63" s="51">
        <v>6</v>
      </c>
      <c r="M63" s="52">
        <v>2103</v>
      </c>
      <c r="N63" s="50">
        <f t="shared" si="7"/>
        <v>1.2270034009164443</v>
      </c>
      <c r="O63" s="51">
        <f t="shared" si="8"/>
        <v>106.67567567567568</v>
      </c>
      <c r="P63" s="54">
        <f t="shared" si="8"/>
        <v>8694</v>
      </c>
    </row>
    <row r="64" spans="1:16" ht="12.75">
      <c r="A64" s="40" t="s">
        <v>36</v>
      </c>
      <c r="B64" s="50">
        <f t="shared" si="4"/>
        <v>1.3949270799224205</v>
      </c>
      <c r="C64" s="51">
        <v>74.83783783783785</v>
      </c>
      <c r="D64" s="52">
        <v>5365</v>
      </c>
      <c r="E64" s="50">
        <f t="shared" si="5"/>
        <v>0.40431266846361186</v>
      </c>
      <c r="F64" s="51">
        <v>3</v>
      </c>
      <c r="G64" s="52">
        <v>742</v>
      </c>
      <c r="H64" s="50">
        <f>I64/J64*100</f>
        <v>0.7029876977152899</v>
      </c>
      <c r="I64" s="51">
        <v>4</v>
      </c>
      <c r="J64" s="52">
        <v>569</v>
      </c>
      <c r="K64" s="50">
        <f t="shared" si="6"/>
        <v>0.23971234518577705</v>
      </c>
      <c r="L64" s="51">
        <v>6</v>
      </c>
      <c r="M64" s="52">
        <v>2503</v>
      </c>
      <c r="N64" s="50">
        <f t="shared" si="7"/>
        <v>0.9569434343374862</v>
      </c>
      <c r="O64" s="51">
        <f t="shared" si="8"/>
        <v>87.83783783783785</v>
      </c>
      <c r="P64" s="54">
        <f t="shared" si="8"/>
        <v>9179</v>
      </c>
    </row>
    <row r="65" spans="1:16" ht="12.75">
      <c r="A65" s="40" t="s">
        <v>37</v>
      </c>
      <c r="B65" s="50">
        <f t="shared" si="4"/>
        <v>1.321456647142841</v>
      </c>
      <c r="C65" s="51">
        <v>64.5135135135135</v>
      </c>
      <c r="D65" s="52">
        <v>4882</v>
      </c>
      <c r="E65" s="50">
        <f t="shared" si="5"/>
        <v>0.6546644844517185</v>
      </c>
      <c r="F65" s="51">
        <v>4</v>
      </c>
      <c r="G65" s="52">
        <v>611</v>
      </c>
      <c r="H65" s="50">
        <f>I65/J65*100</f>
        <v>0.46511627906976744</v>
      </c>
      <c r="I65" s="51">
        <v>2</v>
      </c>
      <c r="J65" s="52">
        <v>430</v>
      </c>
      <c r="K65" s="50">
        <f t="shared" si="6"/>
        <v>0.7042253521126761</v>
      </c>
      <c r="L65" s="51">
        <v>5</v>
      </c>
      <c r="M65" s="52">
        <v>710</v>
      </c>
      <c r="N65" s="50">
        <f t="shared" si="7"/>
        <v>1.1384518847205414</v>
      </c>
      <c r="O65" s="51">
        <f t="shared" si="8"/>
        <v>75.5135135135135</v>
      </c>
      <c r="P65" s="54">
        <f t="shared" si="8"/>
        <v>6633</v>
      </c>
    </row>
    <row r="66" spans="1:16" s="39" customFormat="1" ht="13.5" thickBot="1">
      <c r="A66" s="45" t="s">
        <v>38</v>
      </c>
      <c r="B66" s="50">
        <f t="shared" si="4"/>
        <v>1.6748008656015472</v>
      </c>
      <c r="C66" s="51">
        <v>78.64864864864866</v>
      </c>
      <c r="D66" s="52">
        <v>4696</v>
      </c>
      <c r="E66" s="50">
        <f t="shared" si="5"/>
        <v>1.738122827346466</v>
      </c>
      <c r="F66" s="51">
        <v>15</v>
      </c>
      <c r="G66" s="52">
        <v>863</v>
      </c>
      <c r="H66" s="50">
        <f>I66/J66*100</f>
        <v>1.6969696969696972</v>
      </c>
      <c r="I66" s="51">
        <v>14</v>
      </c>
      <c r="J66" s="52">
        <v>825</v>
      </c>
      <c r="K66" s="50">
        <f t="shared" si="6"/>
        <v>0.2699055330634278</v>
      </c>
      <c r="L66" s="51">
        <v>6</v>
      </c>
      <c r="M66" s="52">
        <v>2223</v>
      </c>
      <c r="N66" s="50">
        <f t="shared" si="7"/>
        <v>1.3204211531154717</v>
      </c>
      <c r="O66" s="51">
        <f t="shared" si="8"/>
        <v>113.64864864864866</v>
      </c>
      <c r="P66" s="54">
        <f t="shared" si="8"/>
        <v>8607</v>
      </c>
    </row>
    <row r="67" spans="1:16" ht="13.5" thickBot="1">
      <c r="A67" s="55" t="s">
        <v>39</v>
      </c>
      <c r="B67" s="56">
        <f>C67/D67*100</f>
        <v>1.6614804170213795</v>
      </c>
      <c r="C67" s="57">
        <f>SUM(C53:C66)</f>
        <v>708.4054054054055</v>
      </c>
      <c r="D67" s="58">
        <f>SUM(D53:D66)</f>
        <v>42637</v>
      </c>
      <c r="E67" s="59">
        <f>F67/G67*100</f>
        <v>1.649387370405278</v>
      </c>
      <c r="F67" s="57">
        <f>SUM(F53:F66)</f>
        <v>140</v>
      </c>
      <c r="G67" s="57">
        <f>SUM(G53:G66)</f>
        <v>8488</v>
      </c>
      <c r="H67" s="59">
        <f>I67/J67*100</f>
        <v>1.6384563303994584</v>
      </c>
      <c r="I67" s="57">
        <f>SUM(I53:I66)</f>
        <v>121</v>
      </c>
      <c r="J67" s="57">
        <f>SUM(J53:J66)</f>
        <v>7385</v>
      </c>
      <c r="K67" s="60">
        <f>L67/M67*100</f>
        <v>0.5920123867207068</v>
      </c>
      <c r="L67" s="57">
        <f>SUM(L53:L66)</f>
        <v>130</v>
      </c>
      <c r="M67" s="58">
        <f>SUM(M53:M66)</f>
        <v>21959</v>
      </c>
      <c r="N67" s="59">
        <f t="shared" si="7"/>
        <v>1.3662471329398966</v>
      </c>
      <c r="O67" s="57">
        <f t="shared" si="8"/>
        <v>1099.4054054054054</v>
      </c>
      <c r="P67" s="61">
        <f t="shared" si="8"/>
        <v>80469</v>
      </c>
    </row>
    <row r="68" ht="12.75">
      <c r="A68" t="s">
        <v>40</v>
      </c>
    </row>
    <row r="69" ht="12.75">
      <c r="A69" t="s">
        <v>41</v>
      </c>
    </row>
    <row r="70" ht="12.75">
      <c r="A70" s="62" t="s">
        <v>42</v>
      </c>
    </row>
    <row r="72" ht="12.75">
      <c r="A72" t="s">
        <v>15</v>
      </c>
    </row>
    <row r="73" ht="12.75">
      <c r="A73" t="s">
        <v>152</v>
      </c>
    </row>
    <row r="74" ht="12.75">
      <c r="A74" t="s">
        <v>155</v>
      </c>
    </row>
    <row r="77" ht="13.5" thickBot="1"/>
    <row r="78" spans="1:4" ht="12.75">
      <c r="A78" s="34">
        <v>2008</v>
      </c>
      <c r="B78" s="63" t="s">
        <v>156</v>
      </c>
      <c r="C78" s="35"/>
      <c r="D78" s="38"/>
    </row>
    <row r="79" spans="1:4" ht="12.75">
      <c r="A79" s="41"/>
      <c r="B79" s="43" t="s">
        <v>43</v>
      </c>
      <c r="C79" s="42"/>
      <c r="D79" s="44"/>
    </row>
    <row r="80" spans="1:4" ht="13.5" thickBot="1">
      <c r="A80" s="64" t="s">
        <v>44</v>
      </c>
      <c r="B80" s="47" t="s">
        <v>22</v>
      </c>
      <c r="C80" s="47" t="s">
        <v>23</v>
      </c>
      <c r="D80" s="49" t="s">
        <v>24</v>
      </c>
    </row>
    <row r="81" spans="1:6" ht="12.75">
      <c r="A81" s="65" t="s">
        <v>45</v>
      </c>
      <c r="B81" s="50">
        <f aca="true" t="shared" si="9" ref="B81:B86">C81/D81*100</f>
        <v>5.4945054945054945</v>
      </c>
      <c r="C81" s="51">
        <v>355</v>
      </c>
      <c r="D81" s="54">
        <v>6461</v>
      </c>
      <c r="E81" s="66"/>
      <c r="F81" s="66"/>
    </row>
    <row r="82" spans="1:6" ht="12.75">
      <c r="A82" s="65" t="s">
        <v>46</v>
      </c>
      <c r="B82" s="50">
        <f t="shared" si="9"/>
        <v>4.4056268356778485</v>
      </c>
      <c r="C82" s="51">
        <v>285</v>
      </c>
      <c r="D82" s="54">
        <v>6469</v>
      </c>
      <c r="E82" s="66"/>
      <c r="F82" s="66"/>
    </row>
    <row r="83" spans="1:6" ht="12.75">
      <c r="A83" s="65" t="s">
        <v>47</v>
      </c>
      <c r="B83" s="50">
        <f t="shared" si="9"/>
        <v>3.231576436918674</v>
      </c>
      <c r="C83" s="51">
        <v>271</v>
      </c>
      <c r="D83" s="54">
        <v>8386</v>
      </c>
      <c r="E83" s="66"/>
      <c r="F83" s="66"/>
    </row>
    <row r="84" spans="1:6" ht="12.75">
      <c r="A84" s="65" t="s">
        <v>48</v>
      </c>
      <c r="B84" s="50">
        <f t="shared" si="9"/>
        <v>2.765366501630238</v>
      </c>
      <c r="C84" s="51">
        <v>229</v>
      </c>
      <c r="D84" s="54">
        <v>8281</v>
      </c>
      <c r="E84" s="66"/>
      <c r="F84" s="66"/>
    </row>
    <row r="85" spans="1:6" ht="13.5" thickBot="1">
      <c r="A85" s="65" t="s">
        <v>49</v>
      </c>
      <c r="B85" s="50">
        <f t="shared" si="9"/>
        <v>4.361493123772102</v>
      </c>
      <c r="C85" s="51">
        <v>222</v>
      </c>
      <c r="D85" s="54">
        <v>5090</v>
      </c>
      <c r="E85" s="66"/>
      <c r="F85" s="66"/>
    </row>
    <row r="86" spans="1:10" ht="13.5" thickBot="1">
      <c r="A86" s="67" t="s">
        <v>39</v>
      </c>
      <c r="B86" s="59">
        <f t="shared" si="9"/>
        <v>3.9265430853057346</v>
      </c>
      <c r="C86" s="57">
        <f>SUM(C81:C85)</f>
        <v>1362</v>
      </c>
      <c r="D86" s="61">
        <f>SUM(D81:D85)</f>
        <v>34687</v>
      </c>
      <c r="E86" s="66"/>
      <c r="F86" s="66"/>
      <c r="G86" s="66"/>
      <c r="J86" s="66"/>
    </row>
    <row r="87" spans="1:8" ht="12.75">
      <c r="A87" t="s">
        <v>50</v>
      </c>
      <c r="H87" s="66"/>
    </row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87"/>
  <sheetViews>
    <sheetView zoomScalePageLayoutView="0" workbookViewId="0" topLeftCell="A22">
      <selection activeCell="I80" sqref="I80"/>
    </sheetView>
  </sheetViews>
  <sheetFormatPr defaultColWidth="9.140625" defaultRowHeight="12.75"/>
  <cols>
    <col min="1" max="1" width="22.28125" style="0" customWidth="1"/>
  </cols>
  <sheetData>
    <row r="1" spans="1:4" s="4" customFormat="1" ht="15.75">
      <c r="A1" s="1" t="s">
        <v>157</v>
      </c>
      <c r="B1" s="2"/>
      <c r="C1" s="2"/>
      <c r="D1" s="3"/>
    </row>
    <row r="2" spans="1:4" s="4" customFormat="1" ht="15.75">
      <c r="A2" s="5" t="s">
        <v>55</v>
      </c>
      <c r="B2" s="6"/>
      <c r="C2" s="6"/>
      <c r="D2" s="7"/>
    </row>
    <row r="3" spans="1:4" s="4" customFormat="1" ht="12.75">
      <c r="A3" s="8" t="s">
        <v>1</v>
      </c>
      <c r="B3" s="9"/>
      <c r="C3" s="10"/>
      <c r="D3" s="11"/>
    </row>
    <row r="4" spans="1:4" s="4" customFormat="1" ht="12.75">
      <c r="A4" s="12"/>
      <c r="B4" s="10">
        <v>2007</v>
      </c>
      <c r="C4" s="10">
        <v>2008</v>
      </c>
      <c r="D4" s="13" t="s">
        <v>2</v>
      </c>
    </row>
    <row r="5" spans="1:4" s="4" customFormat="1" ht="12.75">
      <c r="A5" s="12" t="s">
        <v>3</v>
      </c>
      <c r="B5" s="14">
        <f aca="true" t="shared" si="0" ref="B5:C12">B16/B27*100</f>
        <v>0.553584102200142</v>
      </c>
      <c r="C5" s="14">
        <f t="shared" si="0"/>
        <v>1.735593220338983</v>
      </c>
      <c r="D5" s="15">
        <f aca="true" t="shared" si="1" ref="D5:D12">C5-B5</f>
        <v>1.182009118138841</v>
      </c>
    </row>
    <row r="6" spans="1:4" s="4" customFormat="1" ht="12.75">
      <c r="A6" s="12" t="s">
        <v>4</v>
      </c>
      <c r="B6" s="14">
        <f t="shared" si="0"/>
        <v>0.5028735632183908</v>
      </c>
      <c r="C6" s="14">
        <f t="shared" si="0"/>
        <v>0.6025746370857299</v>
      </c>
      <c r="D6" s="15">
        <f t="shared" si="1"/>
        <v>0.09970107386733906</v>
      </c>
    </row>
    <row r="7" spans="1:4" s="4" customFormat="1" ht="12.75">
      <c r="A7" s="12" t="s">
        <v>5</v>
      </c>
      <c r="B7" s="14">
        <f t="shared" si="0"/>
        <v>4.48356385845159</v>
      </c>
      <c r="C7" s="14">
        <f t="shared" si="0"/>
        <v>4.1973518525584765</v>
      </c>
      <c r="D7" s="15">
        <f t="shared" si="1"/>
        <v>-0.28621200589311346</v>
      </c>
    </row>
    <row r="8" spans="1:4" s="4" customFormat="1" ht="12.75">
      <c r="A8" s="12" t="s">
        <v>6</v>
      </c>
      <c r="B8" s="14">
        <f t="shared" si="0"/>
        <v>1.1237698377515737</v>
      </c>
      <c r="C8" s="14">
        <f t="shared" si="0"/>
        <v>2.0509128071723883</v>
      </c>
      <c r="D8" s="15">
        <f t="shared" si="1"/>
        <v>0.9271429694208146</v>
      </c>
    </row>
    <row r="9" spans="1:4" s="4" customFormat="1" ht="12.75">
      <c r="A9" s="12" t="s">
        <v>7</v>
      </c>
      <c r="B9" s="14">
        <f t="shared" si="0"/>
        <v>3.3313782991202348</v>
      </c>
      <c r="C9" s="14">
        <f t="shared" si="0"/>
        <v>4.362376000956137</v>
      </c>
      <c r="D9" s="15">
        <f t="shared" si="1"/>
        <v>1.030997701835902</v>
      </c>
    </row>
    <row r="10" spans="1:4" s="4" customFormat="1" ht="12.75">
      <c r="A10" s="12" t="s">
        <v>8</v>
      </c>
      <c r="B10" s="14">
        <f t="shared" si="0"/>
        <v>0.908781097353175</v>
      </c>
      <c r="C10" s="14">
        <f t="shared" si="0"/>
        <v>2.0273455917020273</v>
      </c>
      <c r="D10" s="15">
        <f t="shared" si="1"/>
        <v>1.1185644943488522</v>
      </c>
    </row>
    <row r="11" spans="1:4" s="4" customFormat="1" ht="12.75">
      <c r="A11" s="12" t="s">
        <v>9</v>
      </c>
      <c r="B11" s="14">
        <f t="shared" si="0"/>
        <v>1.3</v>
      </c>
      <c r="C11" s="14">
        <v>1.1</v>
      </c>
      <c r="D11" s="15">
        <f t="shared" si="1"/>
        <v>-0.19999999999999996</v>
      </c>
    </row>
    <row r="12" spans="1:4" s="4" customFormat="1" ht="12.75">
      <c r="A12" s="8" t="s">
        <v>10</v>
      </c>
      <c r="B12" s="16">
        <f t="shared" si="0"/>
        <v>1.88581116498493</v>
      </c>
      <c r="C12" s="17">
        <f>C23/C34*100</f>
        <v>2.381396690219097</v>
      </c>
      <c r="D12" s="18">
        <f t="shared" si="1"/>
        <v>0.495585525234167</v>
      </c>
    </row>
    <row r="13" spans="1:4" s="4" customFormat="1" ht="12.75">
      <c r="A13" s="19"/>
      <c r="B13" s="6"/>
      <c r="C13" s="6"/>
      <c r="D13" s="7"/>
    </row>
    <row r="14" spans="1:4" s="4" customFormat="1" ht="12.75">
      <c r="A14" s="8" t="s">
        <v>11</v>
      </c>
      <c r="B14" s="10"/>
      <c r="C14" s="10"/>
      <c r="D14" s="11"/>
    </row>
    <row r="15" spans="1:4" s="4" customFormat="1" ht="12.75">
      <c r="A15" s="12"/>
      <c r="B15" s="10">
        <f>B4</f>
        <v>2007</v>
      </c>
      <c r="C15" s="10">
        <f>C4</f>
        <v>2008</v>
      </c>
      <c r="D15" s="13" t="s">
        <v>2</v>
      </c>
    </row>
    <row r="16" spans="1:4" s="4" customFormat="1" ht="12.75">
      <c r="A16" s="12" t="s">
        <v>3</v>
      </c>
      <c r="B16" s="20">
        <v>39</v>
      </c>
      <c r="C16" s="21">
        <v>128</v>
      </c>
      <c r="D16" s="22">
        <f>C16-B16</f>
        <v>89</v>
      </c>
    </row>
    <row r="17" spans="1:4" s="4" customFormat="1" ht="12.75">
      <c r="A17" s="12" t="s">
        <v>4</v>
      </c>
      <c r="B17" s="20">
        <v>112</v>
      </c>
      <c r="C17" s="21">
        <v>132</v>
      </c>
      <c r="D17" s="22">
        <f aca="true" t="shared" si="2" ref="D17:D23">C17-B17</f>
        <v>20</v>
      </c>
    </row>
    <row r="18" spans="1:10" s="4" customFormat="1" ht="12.75">
      <c r="A18" s="12" t="s">
        <v>5</v>
      </c>
      <c r="B18" s="20">
        <v>1248</v>
      </c>
      <c r="C18" s="21">
        <v>1100</v>
      </c>
      <c r="D18" s="22">
        <f t="shared" si="2"/>
        <v>-148</v>
      </c>
      <c r="G18" s="21"/>
      <c r="I18" s="21"/>
      <c r="J18" s="20"/>
    </row>
    <row r="19" spans="1:9" s="4" customFormat="1" ht="12.75">
      <c r="A19" s="12" t="s">
        <v>6</v>
      </c>
      <c r="B19" s="20">
        <v>507</v>
      </c>
      <c r="C19" s="21">
        <v>883</v>
      </c>
      <c r="D19" s="22">
        <f t="shared" si="2"/>
        <v>376</v>
      </c>
      <c r="G19" s="21"/>
      <c r="I19" s="21"/>
    </row>
    <row r="20" spans="1:10" s="4" customFormat="1" ht="12.75">
      <c r="A20" s="12" t="s">
        <v>7</v>
      </c>
      <c r="B20" s="20">
        <v>284</v>
      </c>
      <c r="C20" s="21">
        <v>365</v>
      </c>
      <c r="D20" s="22">
        <f t="shared" si="2"/>
        <v>81</v>
      </c>
      <c r="E20" s="21"/>
      <c r="F20" s="21"/>
      <c r="J20" s="20"/>
    </row>
    <row r="21" spans="1:6" s="4" customFormat="1" ht="12.75">
      <c r="A21" s="12" t="s">
        <v>8</v>
      </c>
      <c r="B21" s="23">
        <v>80</v>
      </c>
      <c r="C21" s="24">
        <v>172</v>
      </c>
      <c r="D21" s="22">
        <f t="shared" si="2"/>
        <v>92</v>
      </c>
      <c r="F21" s="21"/>
    </row>
    <row r="22" spans="1:4" s="4" customFormat="1" ht="12.75">
      <c r="A22" s="12" t="s">
        <v>9</v>
      </c>
      <c r="B22" s="25">
        <v>32.5</v>
      </c>
      <c r="C22" s="26">
        <f>C11*C33/100</f>
        <v>27.5</v>
      </c>
      <c r="D22" s="22">
        <f t="shared" si="2"/>
        <v>-5</v>
      </c>
    </row>
    <row r="23" spans="1:9" s="4" customFormat="1" ht="12.75">
      <c r="A23" s="8" t="s">
        <v>10</v>
      </c>
      <c r="B23" s="27">
        <f>SUM(B16:B22)</f>
        <v>2302.5</v>
      </c>
      <c r="C23" s="27">
        <f>SUM(C16:C22)</f>
        <v>2807.5</v>
      </c>
      <c r="D23" s="28">
        <f t="shared" si="2"/>
        <v>505</v>
      </c>
      <c r="G23" s="21"/>
      <c r="I23" s="21"/>
    </row>
    <row r="24" spans="1:4" s="4" customFormat="1" ht="12.75">
      <c r="A24" s="19"/>
      <c r="B24" s="6"/>
      <c r="C24" s="6"/>
      <c r="D24" s="7"/>
    </row>
    <row r="25" spans="1:4" s="4" customFormat="1" ht="12.75">
      <c r="A25" s="8" t="s">
        <v>12</v>
      </c>
      <c r="B25" s="10"/>
      <c r="C25" s="10"/>
      <c r="D25" s="11"/>
    </row>
    <row r="26" spans="1:4" s="4" customFormat="1" ht="12.75">
      <c r="A26" s="12"/>
      <c r="B26" s="10">
        <f>B4</f>
        <v>2007</v>
      </c>
      <c r="C26" s="10">
        <f>C4</f>
        <v>2008</v>
      </c>
      <c r="D26" s="13" t="s">
        <v>2</v>
      </c>
    </row>
    <row r="27" spans="1:9" s="4" customFormat="1" ht="12.75">
      <c r="A27" s="12" t="s">
        <v>3</v>
      </c>
      <c r="B27" s="21">
        <v>7045</v>
      </c>
      <c r="C27" s="21">
        <v>7375</v>
      </c>
      <c r="D27" s="22">
        <f aca="true" t="shared" si="3" ref="D27:D34">C27-B27</f>
        <v>330</v>
      </c>
      <c r="G27" s="21"/>
      <c r="I27" s="21"/>
    </row>
    <row r="28" spans="1:9" s="4" customFormat="1" ht="12.75">
      <c r="A28" s="12" t="s">
        <v>4</v>
      </c>
      <c r="B28" s="21">
        <v>22272</v>
      </c>
      <c r="C28" s="21">
        <v>21906</v>
      </c>
      <c r="D28" s="22">
        <f t="shared" si="3"/>
        <v>-366</v>
      </c>
      <c r="G28" s="21"/>
      <c r="I28" s="21"/>
    </row>
    <row r="29" spans="1:10" s="4" customFormat="1" ht="12.75">
      <c r="A29" s="12" t="s">
        <v>5</v>
      </c>
      <c r="B29" s="21">
        <v>27835</v>
      </c>
      <c r="C29" s="21">
        <v>26207</v>
      </c>
      <c r="D29" s="22">
        <f t="shared" si="3"/>
        <v>-1628</v>
      </c>
      <c r="G29" s="21"/>
      <c r="I29" s="21"/>
      <c r="J29" s="29"/>
    </row>
    <row r="30" spans="1:9" s="4" customFormat="1" ht="12.75">
      <c r="A30" s="12" t="s">
        <v>6</v>
      </c>
      <c r="B30" s="21">
        <v>45116</v>
      </c>
      <c r="C30" s="21">
        <v>43054</v>
      </c>
      <c r="D30" s="22">
        <f t="shared" si="3"/>
        <v>-2062</v>
      </c>
      <c r="G30" s="21"/>
      <c r="I30" s="21"/>
    </row>
    <row r="31" spans="1:10" s="4" customFormat="1" ht="12.75">
      <c r="A31" s="12" t="s">
        <v>7</v>
      </c>
      <c r="B31" s="21">
        <v>8525</v>
      </c>
      <c r="C31" s="21">
        <v>8367</v>
      </c>
      <c r="D31" s="22">
        <f t="shared" si="3"/>
        <v>-158</v>
      </c>
      <c r="E31" s="21"/>
      <c r="F31" s="21"/>
      <c r="G31" s="21"/>
      <c r="I31" s="21"/>
      <c r="J31" s="29"/>
    </row>
    <row r="32" spans="1:9" s="4" customFormat="1" ht="12.75">
      <c r="A32" s="12" t="s">
        <v>8</v>
      </c>
      <c r="B32" s="21">
        <v>8803</v>
      </c>
      <c r="C32" s="21">
        <v>8484</v>
      </c>
      <c r="D32" s="22">
        <f t="shared" si="3"/>
        <v>-319</v>
      </c>
      <c r="G32" s="21"/>
      <c r="I32" s="21"/>
    </row>
    <row r="33" spans="1:9" s="4" customFormat="1" ht="12.75">
      <c r="A33" s="12" t="s">
        <v>9</v>
      </c>
      <c r="B33" s="21">
        <v>2500</v>
      </c>
      <c r="C33" s="21">
        <v>2500</v>
      </c>
      <c r="D33" s="22">
        <f t="shared" si="3"/>
        <v>0</v>
      </c>
      <c r="G33" s="21"/>
      <c r="I33" s="21"/>
    </row>
    <row r="34" spans="1:9" s="4" customFormat="1" ht="12.75">
      <c r="A34" s="8" t="s">
        <v>10</v>
      </c>
      <c r="B34" s="27">
        <f>SUM(B27:B33)</f>
        <v>122096</v>
      </c>
      <c r="C34" s="27">
        <f>SUM(C27:C33)</f>
        <v>117893</v>
      </c>
      <c r="D34" s="28">
        <f t="shared" si="3"/>
        <v>-4203</v>
      </c>
      <c r="G34" s="21"/>
      <c r="H34" s="21"/>
      <c r="I34" s="21"/>
    </row>
    <row r="35" spans="1:4" s="4" customFormat="1" ht="12.75">
      <c r="A35" s="19"/>
      <c r="B35" s="30"/>
      <c r="C35" s="30"/>
      <c r="D35" s="31"/>
    </row>
    <row r="36" s="4" customFormat="1" ht="12.75">
      <c r="A36" s="32" t="s">
        <v>13</v>
      </c>
    </row>
    <row r="37" s="4" customFormat="1" ht="12.75">
      <c r="A37" s="32" t="s">
        <v>14</v>
      </c>
    </row>
    <row r="38" s="4" customFormat="1" ht="12.75">
      <c r="A38" s="32"/>
    </row>
    <row r="39" s="4" customFormat="1" ht="12.75">
      <c r="A39" s="32" t="s">
        <v>15</v>
      </c>
    </row>
    <row r="40" s="4" customFormat="1" ht="12.75">
      <c r="A40" t="s">
        <v>158</v>
      </c>
    </row>
    <row r="41" s="4" customFormat="1" ht="12.75">
      <c r="A41" s="32" t="s">
        <v>153</v>
      </c>
    </row>
    <row r="45" ht="12.75">
      <c r="A45" t="s">
        <v>16</v>
      </c>
    </row>
    <row r="46" ht="12.75">
      <c r="A46" t="s">
        <v>17</v>
      </c>
    </row>
    <row r="48" spans="1:3" ht="12.75">
      <c r="A48" t="s">
        <v>159</v>
      </c>
      <c r="B48">
        <v>2008</v>
      </c>
      <c r="C48" t="s">
        <v>19</v>
      </c>
    </row>
    <row r="49" ht="13.5" thickBot="1"/>
    <row r="50" spans="1:16" s="39" customFormat="1" ht="12.75">
      <c r="A50" s="33">
        <v>2008</v>
      </c>
      <c r="B50" s="34" t="str">
        <f>A48</f>
        <v>UGE 37</v>
      </c>
      <c r="C50" s="35"/>
      <c r="D50" s="36"/>
      <c r="E50" s="37" t="str">
        <f>B50</f>
        <v>UGE 37</v>
      </c>
      <c r="F50" s="35"/>
      <c r="G50" s="36"/>
      <c r="H50" s="35" t="str">
        <f>B50</f>
        <v>UGE 37</v>
      </c>
      <c r="I50" s="35"/>
      <c r="J50" s="36"/>
      <c r="K50" s="35" t="str">
        <f>B50</f>
        <v>UGE 37</v>
      </c>
      <c r="L50" s="35"/>
      <c r="M50" s="36"/>
      <c r="N50" s="35" t="str">
        <f>B50</f>
        <v>UGE 37</v>
      </c>
      <c r="O50" s="35"/>
      <c r="P50" s="38"/>
    </row>
    <row r="51" spans="1:16" ht="12.75">
      <c r="A51" s="40"/>
      <c r="B51" s="41" t="s">
        <v>6</v>
      </c>
      <c r="C51" s="42"/>
      <c r="D51" s="42"/>
      <c r="E51" s="43" t="s">
        <v>8</v>
      </c>
      <c r="F51" s="42"/>
      <c r="G51" s="42"/>
      <c r="H51" s="43" t="s">
        <v>3</v>
      </c>
      <c r="I51" s="42"/>
      <c r="J51" s="42"/>
      <c r="K51" s="43" t="s">
        <v>20</v>
      </c>
      <c r="L51" s="42"/>
      <c r="M51" s="42"/>
      <c r="N51" s="43" t="s">
        <v>10</v>
      </c>
      <c r="O51" s="42"/>
      <c r="P51" s="44"/>
    </row>
    <row r="52" spans="1:16" ht="13.5" thickBot="1">
      <c r="A52" s="45" t="s">
        <v>21</v>
      </c>
      <c r="B52" s="46" t="s">
        <v>22</v>
      </c>
      <c r="C52" s="47" t="s">
        <v>23</v>
      </c>
      <c r="D52" s="48" t="s">
        <v>24</v>
      </c>
      <c r="E52" s="47" t="s">
        <v>22</v>
      </c>
      <c r="F52" s="47" t="s">
        <v>23</v>
      </c>
      <c r="G52" s="48" t="s">
        <v>24</v>
      </c>
      <c r="H52" s="47" t="s">
        <v>22</v>
      </c>
      <c r="I52" s="47" t="s">
        <v>23</v>
      </c>
      <c r="J52" s="48" t="s">
        <v>24</v>
      </c>
      <c r="K52" s="47" t="s">
        <v>22</v>
      </c>
      <c r="L52" s="47" t="s">
        <v>23</v>
      </c>
      <c r="M52" s="48" t="s">
        <v>24</v>
      </c>
      <c r="N52" s="47" t="s">
        <v>22</v>
      </c>
      <c r="O52" s="47" t="s">
        <v>23</v>
      </c>
      <c r="P52" s="49" t="s">
        <v>24</v>
      </c>
    </row>
    <row r="53" spans="1:16" ht="12.75">
      <c r="A53" s="40" t="s">
        <v>25</v>
      </c>
      <c r="B53" s="50">
        <f>C53/D53*100</f>
        <v>4.1529776922658055</v>
      </c>
      <c r="C53" s="51">
        <v>123.67567567567568</v>
      </c>
      <c r="D53" s="52">
        <v>2978</v>
      </c>
      <c r="E53" s="50">
        <f>F53/G53*100</f>
        <v>3.2753326509723646</v>
      </c>
      <c r="F53" s="51">
        <v>64</v>
      </c>
      <c r="G53" s="52">
        <v>1954</v>
      </c>
      <c r="H53" s="50">
        <f>I53/J53*100</f>
        <v>2.6848798869524257</v>
      </c>
      <c r="I53" s="51">
        <v>57</v>
      </c>
      <c r="J53" s="52">
        <v>2123</v>
      </c>
      <c r="K53" s="50">
        <f>L53/M53*100</f>
        <v>1.3058963197467353</v>
      </c>
      <c r="L53" s="51">
        <v>66</v>
      </c>
      <c r="M53" s="53">
        <v>5054</v>
      </c>
      <c r="N53" s="50">
        <f>O53/P53*100</f>
        <v>2.565659225994514</v>
      </c>
      <c r="O53" s="51">
        <f>L53+I53+F53+C53</f>
        <v>310.6756756756757</v>
      </c>
      <c r="P53" s="54">
        <f>M53+J53+G53+D53</f>
        <v>12109</v>
      </c>
    </row>
    <row r="54" spans="1:16" ht="12.75">
      <c r="A54" s="40" t="s">
        <v>26</v>
      </c>
      <c r="B54" s="50">
        <f aca="true" t="shared" si="4" ref="B54:B66">C54/D54*100</f>
        <v>2.4331326144797654</v>
      </c>
      <c r="C54" s="51">
        <v>75.13513513513516</v>
      </c>
      <c r="D54" s="52">
        <v>3088</v>
      </c>
      <c r="E54" s="50">
        <f aca="true" t="shared" si="5" ref="E54:E66">F54/G54*100</f>
        <v>2.099737532808399</v>
      </c>
      <c r="F54" s="51">
        <v>24</v>
      </c>
      <c r="G54" s="52">
        <v>1143</v>
      </c>
      <c r="H54" s="50">
        <f>I54/J54*100</f>
        <v>1.2864493996569468</v>
      </c>
      <c r="I54" s="51">
        <v>15</v>
      </c>
      <c r="J54" s="52">
        <v>1166</v>
      </c>
      <c r="K54" s="50">
        <f aca="true" t="shared" si="6" ref="K54:K66">L54/M54*100</f>
        <v>0.11235955056179776</v>
      </c>
      <c r="L54" s="51">
        <v>1</v>
      </c>
      <c r="M54" s="52">
        <v>890</v>
      </c>
      <c r="N54" s="50">
        <f aca="true" t="shared" si="7" ref="N54:N67">O54/P54*100</f>
        <v>1.8313207433614629</v>
      </c>
      <c r="O54" s="51">
        <f>L54+I54+F54+C54</f>
        <v>115.13513513513516</v>
      </c>
      <c r="P54" s="54">
        <f>M54+J54+G54+D54</f>
        <v>6287</v>
      </c>
    </row>
    <row r="55" spans="1:16" ht="12.75">
      <c r="A55" s="40" t="s">
        <v>27</v>
      </c>
      <c r="B55" s="50">
        <f t="shared" si="4"/>
        <v>2.99245827822593</v>
      </c>
      <c r="C55" s="51">
        <v>160.21621621621628</v>
      </c>
      <c r="D55" s="52">
        <v>5354</v>
      </c>
      <c r="E55" s="50"/>
      <c r="F55" s="51"/>
      <c r="G55" s="52"/>
      <c r="H55" s="50"/>
      <c r="I55" s="51"/>
      <c r="J55" s="52"/>
      <c r="K55" s="50"/>
      <c r="M55" s="52"/>
      <c r="N55" s="50">
        <f t="shared" si="7"/>
        <v>2.99245827822593</v>
      </c>
      <c r="O55" s="51">
        <f>F55+C55</f>
        <v>160.21621621621628</v>
      </c>
      <c r="P55" s="54">
        <f>G55+D55</f>
        <v>5354</v>
      </c>
    </row>
    <row r="56" spans="1:16" ht="12.75">
      <c r="A56" s="40" t="s">
        <v>28</v>
      </c>
      <c r="B56" s="50"/>
      <c r="C56" s="51"/>
      <c r="D56" s="52"/>
      <c r="E56" s="50"/>
      <c r="F56" s="51"/>
      <c r="G56" s="52"/>
      <c r="H56" s="50"/>
      <c r="I56" s="51"/>
      <c r="J56" s="52"/>
      <c r="K56" s="50">
        <f t="shared" si="6"/>
        <v>0.6597031335898845</v>
      </c>
      <c r="L56">
        <v>12</v>
      </c>
      <c r="M56" s="52">
        <v>1819</v>
      </c>
      <c r="N56" s="50">
        <f t="shared" si="7"/>
        <v>0.6597031335898845</v>
      </c>
      <c r="O56" s="51">
        <f>L56+F56+C56</f>
        <v>12</v>
      </c>
      <c r="P56" s="54">
        <f>M56+G56+D56</f>
        <v>1819</v>
      </c>
    </row>
    <row r="57" spans="1:16" ht="12.75">
      <c r="A57" s="40" t="s">
        <v>29</v>
      </c>
      <c r="B57" s="50"/>
      <c r="C57" s="51"/>
      <c r="D57" s="52"/>
      <c r="E57" s="50">
        <f t="shared" si="5"/>
        <v>2.608695652173913</v>
      </c>
      <c r="F57" s="51">
        <v>12</v>
      </c>
      <c r="G57" s="52">
        <v>460</v>
      </c>
      <c r="H57" s="50">
        <f>I57/J57*100</f>
        <v>1.282051282051282</v>
      </c>
      <c r="I57" s="51">
        <v>8</v>
      </c>
      <c r="J57" s="52">
        <v>624</v>
      </c>
      <c r="K57" s="50">
        <f t="shared" si="6"/>
        <v>0.5676442762535477</v>
      </c>
      <c r="L57" s="51">
        <v>6</v>
      </c>
      <c r="M57" s="52">
        <v>1057</v>
      </c>
      <c r="N57" s="50">
        <f t="shared" si="7"/>
        <v>1.2143858010275572</v>
      </c>
      <c r="O57" s="51">
        <f aca="true" t="shared" si="8" ref="O57:P67">L57+I57+F57+C57</f>
        <v>26</v>
      </c>
      <c r="P57" s="54">
        <f t="shared" si="8"/>
        <v>2141</v>
      </c>
    </row>
    <row r="58" spans="1:16" ht="12.75">
      <c r="A58" s="40" t="s">
        <v>30</v>
      </c>
      <c r="B58" s="50">
        <f t="shared" si="4"/>
        <v>3.503503503503503</v>
      </c>
      <c r="C58" s="51">
        <v>14.189189189189186</v>
      </c>
      <c r="D58" s="52">
        <v>405</v>
      </c>
      <c r="E58" s="50"/>
      <c r="F58" s="51"/>
      <c r="G58" s="52"/>
      <c r="H58" s="50">
        <f>I58/J58*100</f>
        <v>1.5384615384615385</v>
      </c>
      <c r="I58" s="51">
        <v>1</v>
      </c>
      <c r="J58" s="52">
        <v>65</v>
      </c>
      <c r="K58" s="50">
        <f t="shared" si="6"/>
        <v>2.293577981651376</v>
      </c>
      <c r="L58" s="51">
        <v>5</v>
      </c>
      <c r="M58" s="52">
        <v>218</v>
      </c>
      <c r="N58" s="50">
        <f t="shared" si="7"/>
        <v>2.9344751728472653</v>
      </c>
      <c r="O58" s="51">
        <f t="shared" si="8"/>
        <v>20.189189189189186</v>
      </c>
      <c r="P58" s="54">
        <f t="shared" si="8"/>
        <v>688</v>
      </c>
    </row>
    <row r="59" spans="1:16" ht="12.75">
      <c r="A59" s="40" t="s">
        <v>31</v>
      </c>
      <c r="B59" s="50">
        <f t="shared" si="4"/>
        <v>1.6939738961399613</v>
      </c>
      <c r="C59" s="51">
        <v>61</v>
      </c>
      <c r="D59" s="52">
        <v>3601</v>
      </c>
      <c r="E59" s="50">
        <f t="shared" si="5"/>
        <v>1.3157894736842104</v>
      </c>
      <c r="F59" s="51">
        <v>11</v>
      </c>
      <c r="G59" s="52">
        <v>836</v>
      </c>
      <c r="H59" s="50">
        <f>I59/J59*100</f>
        <v>1.421188630490956</v>
      </c>
      <c r="I59" s="51">
        <v>11</v>
      </c>
      <c r="J59" s="52">
        <v>774</v>
      </c>
      <c r="K59" s="50">
        <f t="shared" si="6"/>
        <v>0.6259780907668232</v>
      </c>
      <c r="L59" s="51">
        <v>12</v>
      </c>
      <c r="M59" s="52">
        <v>1917</v>
      </c>
      <c r="N59" s="50">
        <f t="shared" si="7"/>
        <v>1.3327721661054994</v>
      </c>
      <c r="O59" s="51">
        <f t="shared" si="8"/>
        <v>95</v>
      </c>
      <c r="P59" s="54">
        <f t="shared" si="8"/>
        <v>7128</v>
      </c>
    </row>
    <row r="60" spans="1:16" ht="12.75">
      <c r="A60" s="40" t="s">
        <v>32</v>
      </c>
      <c r="B60" s="50">
        <f t="shared" si="4"/>
        <v>1.1646617715981875</v>
      </c>
      <c r="C60" s="51">
        <v>40.297297297297284</v>
      </c>
      <c r="D60" s="52">
        <v>3460</v>
      </c>
      <c r="E60" s="50"/>
      <c r="F60" s="51"/>
      <c r="G60" s="52"/>
      <c r="H60" s="50">
        <f>I60/J60*100</f>
        <v>0.7547169811320755</v>
      </c>
      <c r="I60" s="51">
        <v>6</v>
      </c>
      <c r="J60" s="52">
        <v>795</v>
      </c>
      <c r="K60" s="50">
        <f t="shared" si="6"/>
        <v>0.4700352526439483</v>
      </c>
      <c r="L60" s="51">
        <v>4</v>
      </c>
      <c r="M60" s="52">
        <v>851</v>
      </c>
      <c r="N60" s="50">
        <f t="shared" si="7"/>
        <v>0.9850626184351211</v>
      </c>
      <c r="O60" s="51">
        <f t="shared" si="8"/>
        <v>50.297297297297284</v>
      </c>
      <c r="P60" s="54">
        <f t="shared" si="8"/>
        <v>5106</v>
      </c>
    </row>
    <row r="61" spans="1:16" ht="12.75">
      <c r="A61" s="40" t="s">
        <v>33</v>
      </c>
      <c r="B61" s="50">
        <f t="shared" si="4"/>
        <v>1.0926203054288444</v>
      </c>
      <c r="C61" s="51">
        <v>32.75675675675676</v>
      </c>
      <c r="D61" s="52">
        <v>2998</v>
      </c>
      <c r="E61" s="50">
        <f t="shared" si="5"/>
        <v>2.430555555555556</v>
      </c>
      <c r="F61" s="51">
        <v>21</v>
      </c>
      <c r="G61" s="52">
        <v>864</v>
      </c>
      <c r="H61" s="50"/>
      <c r="I61" s="51"/>
      <c r="J61" s="52"/>
      <c r="K61" s="50">
        <f t="shared" si="6"/>
        <v>0.08726003490401396</v>
      </c>
      <c r="L61" s="51">
        <v>1</v>
      </c>
      <c r="M61" s="52">
        <v>1146</v>
      </c>
      <c r="N61" s="50">
        <f t="shared" si="7"/>
        <v>1.093385717986357</v>
      </c>
      <c r="O61" s="51">
        <f t="shared" si="8"/>
        <v>54.75675675675676</v>
      </c>
      <c r="P61" s="54">
        <f t="shared" si="8"/>
        <v>5008</v>
      </c>
    </row>
    <row r="62" spans="1:16" ht="12.75">
      <c r="A62" s="40" t="s">
        <v>34</v>
      </c>
      <c r="B62" s="50"/>
      <c r="C62" s="51"/>
      <c r="D62" s="52"/>
      <c r="E62" s="50">
        <f t="shared" si="5"/>
        <v>0.4098360655737705</v>
      </c>
      <c r="F62" s="51">
        <v>2</v>
      </c>
      <c r="G62" s="52">
        <v>488</v>
      </c>
      <c r="H62" s="50"/>
      <c r="I62" s="51"/>
      <c r="J62" s="52"/>
      <c r="K62" s="50">
        <f t="shared" si="6"/>
        <v>0.28169014084507044</v>
      </c>
      <c r="L62" s="51">
        <v>4</v>
      </c>
      <c r="M62" s="52">
        <v>1420</v>
      </c>
      <c r="N62" s="50">
        <f t="shared" si="7"/>
        <v>0.3144654088050315</v>
      </c>
      <c r="O62" s="51">
        <f t="shared" si="8"/>
        <v>6</v>
      </c>
      <c r="P62" s="54">
        <f t="shared" si="8"/>
        <v>1908</v>
      </c>
    </row>
    <row r="63" spans="1:16" ht="12.75">
      <c r="A63" s="40" t="s">
        <v>35</v>
      </c>
      <c r="B63" s="50">
        <f t="shared" si="4"/>
        <v>2.0421796817278897</v>
      </c>
      <c r="C63" s="51">
        <v>124.75675675675679</v>
      </c>
      <c r="D63" s="52">
        <v>6109</v>
      </c>
      <c r="E63" s="50">
        <f t="shared" si="5"/>
        <v>1.5414258188824663</v>
      </c>
      <c r="F63" s="51">
        <v>8</v>
      </c>
      <c r="G63" s="52">
        <v>519</v>
      </c>
      <c r="H63" s="50"/>
      <c r="I63" s="51"/>
      <c r="J63" s="52"/>
      <c r="K63" s="50">
        <f t="shared" si="6"/>
        <v>0.19056693663649357</v>
      </c>
      <c r="L63" s="51">
        <v>4</v>
      </c>
      <c r="M63" s="52">
        <v>2099</v>
      </c>
      <c r="N63" s="50">
        <f t="shared" si="7"/>
        <v>1.5670534749255962</v>
      </c>
      <c r="O63" s="51">
        <f t="shared" si="8"/>
        <v>136.75675675675677</v>
      </c>
      <c r="P63" s="54">
        <f t="shared" si="8"/>
        <v>8727</v>
      </c>
    </row>
    <row r="64" spans="1:16" ht="12.75">
      <c r="A64" s="40" t="s">
        <v>36</v>
      </c>
      <c r="B64" s="50">
        <f t="shared" si="4"/>
        <v>1.5033255232040434</v>
      </c>
      <c r="C64" s="51">
        <v>81.67567567567568</v>
      </c>
      <c r="D64" s="52">
        <v>5433</v>
      </c>
      <c r="E64" s="50">
        <f t="shared" si="5"/>
        <v>0.6720430107526881</v>
      </c>
      <c r="F64" s="51">
        <v>5</v>
      </c>
      <c r="G64" s="52">
        <v>744</v>
      </c>
      <c r="H64" s="50">
        <f>I64/J64*100</f>
        <v>0.88339222614841</v>
      </c>
      <c r="I64" s="51">
        <v>5</v>
      </c>
      <c r="J64" s="52">
        <v>566</v>
      </c>
      <c r="K64" s="50">
        <f t="shared" si="6"/>
        <v>0.3995205753096284</v>
      </c>
      <c r="L64" s="51">
        <v>10</v>
      </c>
      <c r="M64" s="52">
        <v>2503</v>
      </c>
      <c r="N64" s="50">
        <f t="shared" si="7"/>
        <v>1.099672027640879</v>
      </c>
      <c r="O64" s="51">
        <f t="shared" si="8"/>
        <v>101.67567567567568</v>
      </c>
      <c r="P64" s="54">
        <f t="shared" si="8"/>
        <v>9246</v>
      </c>
    </row>
    <row r="65" spans="1:16" ht="12.75">
      <c r="A65" s="40" t="s">
        <v>37</v>
      </c>
      <c r="B65" s="50">
        <f t="shared" si="4"/>
        <v>1.5274707707911874</v>
      </c>
      <c r="C65" s="51">
        <v>74.89189189189192</v>
      </c>
      <c r="D65" s="52">
        <v>4903</v>
      </c>
      <c r="E65" s="50">
        <f t="shared" si="5"/>
        <v>0.819672131147541</v>
      </c>
      <c r="F65" s="51">
        <v>5</v>
      </c>
      <c r="G65" s="52">
        <v>610</v>
      </c>
      <c r="H65" s="50">
        <f>I65/J65*100</f>
        <v>1.1494252873563218</v>
      </c>
      <c r="I65" s="51">
        <v>5</v>
      </c>
      <c r="J65" s="52">
        <v>435</v>
      </c>
      <c r="K65" s="50">
        <f t="shared" si="6"/>
        <v>0.1400560224089636</v>
      </c>
      <c r="L65" s="51">
        <v>1</v>
      </c>
      <c r="M65" s="52">
        <v>714</v>
      </c>
      <c r="N65" s="50">
        <f t="shared" si="7"/>
        <v>1.2892808749908724</v>
      </c>
      <c r="O65" s="51">
        <f t="shared" si="8"/>
        <v>85.89189189189192</v>
      </c>
      <c r="P65" s="54">
        <f t="shared" si="8"/>
        <v>6662</v>
      </c>
    </row>
    <row r="66" spans="1:16" s="39" customFormat="1" ht="13.5" thickBot="1">
      <c r="A66" s="45" t="s">
        <v>38</v>
      </c>
      <c r="B66" s="50">
        <f t="shared" si="4"/>
        <v>1.993421993421994</v>
      </c>
      <c r="C66" s="51">
        <v>94.18918918918922</v>
      </c>
      <c r="D66" s="52">
        <v>4725</v>
      </c>
      <c r="E66" s="50">
        <f t="shared" si="5"/>
        <v>2.3094688221709005</v>
      </c>
      <c r="F66" s="51">
        <v>20</v>
      </c>
      <c r="G66" s="52">
        <v>866</v>
      </c>
      <c r="H66" s="50">
        <f>I66/J66*100</f>
        <v>2.418379685610641</v>
      </c>
      <c r="I66" s="51">
        <v>20</v>
      </c>
      <c r="J66" s="52">
        <v>827</v>
      </c>
      <c r="K66" s="50">
        <f t="shared" si="6"/>
        <v>0.2705139765554554</v>
      </c>
      <c r="L66" s="51">
        <v>6</v>
      </c>
      <c r="M66" s="52">
        <v>2218</v>
      </c>
      <c r="N66" s="50">
        <f t="shared" si="7"/>
        <v>1.6233115932050628</v>
      </c>
      <c r="O66" s="51">
        <f t="shared" si="8"/>
        <v>140.18918918918922</v>
      </c>
      <c r="P66" s="54">
        <f t="shared" si="8"/>
        <v>8636</v>
      </c>
    </row>
    <row r="67" spans="1:16" ht="13.5" thickBot="1">
      <c r="A67" s="55" t="s">
        <v>39</v>
      </c>
      <c r="B67" s="56">
        <f>C67/D67*100</f>
        <v>2.050410609429516</v>
      </c>
      <c r="C67" s="57">
        <f>SUM(C53:C66)</f>
        <v>882.7837837837837</v>
      </c>
      <c r="D67" s="58">
        <f>SUM(D53:D66)</f>
        <v>43054</v>
      </c>
      <c r="E67" s="59">
        <f>F67/G67*100</f>
        <v>2.0273455917020273</v>
      </c>
      <c r="F67" s="57">
        <f>SUM(F53:F66)</f>
        <v>172</v>
      </c>
      <c r="G67" s="57">
        <f>SUM(G53:G66)</f>
        <v>8484</v>
      </c>
      <c r="H67" s="59">
        <f>I67/J67*100</f>
        <v>1.735593220338983</v>
      </c>
      <c r="I67" s="57">
        <f>SUM(I53:I66)</f>
        <v>128</v>
      </c>
      <c r="J67" s="57">
        <f>SUM(J53:J66)</f>
        <v>7375</v>
      </c>
      <c r="K67" s="60">
        <f>L67/M67*100</f>
        <v>0.6025746370857299</v>
      </c>
      <c r="L67" s="57">
        <f>SUM(L53:L66)</f>
        <v>132</v>
      </c>
      <c r="M67" s="58">
        <f>SUM(M53:M66)</f>
        <v>21906</v>
      </c>
      <c r="N67" s="59">
        <f t="shared" si="7"/>
        <v>1.626825107689756</v>
      </c>
      <c r="O67" s="57">
        <f t="shared" si="8"/>
        <v>1314.7837837837837</v>
      </c>
      <c r="P67" s="61">
        <f t="shared" si="8"/>
        <v>80819</v>
      </c>
    </row>
    <row r="68" ht="12.75">
      <c r="A68" t="s">
        <v>40</v>
      </c>
    </row>
    <row r="69" ht="12.75">
      <c r="A69" t="s">
        <v>41</v>
      </c>
    </row>
    <row r="70" ht="12.75">
      <c r="A70" s="62" t="s">
        <v>42</v>
      </c>
    </row>
    <row r="72" ht="12.75">
      <c r="A72" t="s">
        <v>15</v>
      </c>
    </row>
    <row r="73" ht="12.75">
      <c r="A73" t="s">
        <v>160</v>
      </c>
    </row>
    <row r="74" ht="12.75">
      <c r="A74" t="s">
        <v>161</v>
      </c>
    </row>
    <row r="77" ht="13.5" thickBot="1"/>
    <row r="78" spans="1:4" ht="12.75">
      <c r="A78" s="34">
        <v>2008</v>
      </c>
      <c r="B78" s="63" t="s">
        <v>162</v>
      </c>
      <c r="C78" s="35"/>
      <c r="D78" s="38"/>
    </row>
    <row r="79" spans="1:4" ht="12.75">
      <c r="A79" s="41"/>
      <c r="B79" s="43" t="s">
        <v>43</v>
      </c>
      <c r="C79" s="42"/>
      <c r="D79" s="44"/>
    </row>
    <row r="80" spans="1:4" ht="13.5" thickBot="1">
      <c r="A80" s="64" t="s">
        <v>44</v>
      </c>
      <c r="B80" s="47" t="s">
        <v>22</v>
      </c>
      <c r="C80" s="47" t="s">
        <v>23</v>
      </c>
      <c r="D80" s="49" t="s">
        <v>24</v>
      </c>
    </row>
    <row r="81" spans="1:6" ht="12.75">
      <c r="A81" s="65" t="s">
        <v>45</v>
      </c>
      <c r="B81" s="50">
        <f aca="true" t="shared" si="9" ref="B81:B86">C81/D81*100</f>
        <v>5.68904045884359</v>
      </c>
      <c r="C81" s="51">
        <v>367</v>
      </c>
      <c r="D81" s="54">
        <v>6451</v>
      </c>
      <c r="E81" s="66"/>
      <c r="F81" s="66"/>
    </row>
    <row r="82" spans="1:6" ht="12.75">
      <c r="A82" s="65" t="s">
        <v>46</v>
      </c>
      <c r="B82" s="50">
        <f t="shared" si="9"/>
        <v>5.09998449852736</v>
      </c>
      <c r="C82" s="51">
        <v>329</v>
      </c>
      <c r="D82" s="54">
        <v>6451</v>
      </c>
      <c r="E82" s="66"/>
      <c r="F82" s="66"/>
    </row>
    <row r="83" spans="1:6" ht="12.75">
      <c r="A83" s="65" t="s">
        <v>47</v>
      </c>
      <c r="B83" s="50">
        <f t="shared" si="9"/>
        <v>3.436344111681184</v>
      </c>
      <c r="C83" s="51">
        <v>288</v>
      </c>
      <c r="D83" s="54">
        <v>8381</v>
      </c>
      <c r="E83" s="66"/>
      <c r="F83" s="66"/>
    </row>
    <row r="84" spans="1:6" ht="12.75">
      <c r="A84" s="65" t="s">
        <v>48</v>
      </c>
      <c r="B84" s="50">
        <f t="shared" si="9"/>
        <v>3.026235509456986</v>
      </c>
      <c r="C84" s="51">
        <v>248</v>
      </c>
      <c r="D84" s="54">
        <v>8195</v>
      </c>
      <c r="E84" s="66"/>
      <c r="F84" s="66"/>
    </row>
    <row r="85" spans="1:6" ht="13.5" thickBot="1">
      <c r="A85" s="65" t="s">
        <v>49</v>
      </c>
      <c r="B85" s="50">
        <f t="shared" si="9"/>
        <v>4.57221350078493</v>
      </c>
      <c r="C85" s="51">
        <v>233</v>
      </c>
      <c r="D85" s="54">
        <v>5096</v>
      </c>
      <c r="E85" s="66"/>
      <c r="F85" s="66"/>
    </row>
    <row r="86" spans="1:10" ht="13.5" thickBot="1">
      <c r="A86" s="67" t="s">
        <v>39</v>
      </c>
      <c r="B86" s="59">
        <f t="shared" si="9"/>
        <v>4.23728813559322</v>
      </c>
      <c r="C86" s="57">
        <f>SUM(C81:C85)</f>
        <v>1465</v>
      </c>
      <c r="D86" s="61">
        <f>SUM(D81:D85)</f>
        <v>34574</v>
      </c>
      <c r="E86" s="66"/>
      <c r="F86" s="66"/>
      <c r="G86" s="66"/>
      <c r="J86" s="66"/>
    </row>
    <row r="87" spans="1:8" ht="12.75">
      <c r="A87" t="s">
        <v>50</v>
      </c>
      <c r="H87" s="66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7"/>
  <sheetViews>
    <sheetView zoomScalePageLayoutView="0" workbookViewId="0" topLeftCell="A1">
      <selection activeCell="F9" sqref="F9"/>
    </sheetView>
  </sheetViews>
  <sheetFormatPr defaultColWidth="9.140625" defaultRowHeight="12.75"/>
  <cols>
    <col min="1" max="1" width="22.8515625" style="4" customWidth="1"/>
    <col min="2" max="2" width="9.7109375" style="4" customWidth="1"/>
    <col min="3" max="3" width="9.28125" style="4" customWidth="1"/>
    <col min="4" max="16384" width="9.140625" style="4" customWidth="1"/>
  </cols>
  <sheetData>
    <row r="1" spans="1:4" ht="15.75">
      <c r="A1" s="1" t="s">
        <v>52</v>
      </c>
      <c r="B1" s="2"/>
      <c r="C1" s="2"/>
      <c r="D1" s="3"/>
    </row>
    <row r="2" spans="1:4" ht="15.75">
      <c r="A2" s="5" t="s">
        <v>55</v>
      </c>
      <c r="B2" s="6"/>
      <c r="C2" s="6"/>
      <c r="D2" s="7"/>
    </row>
    <row r="3" spans="1:4" ht="12.75">
      <c r="A3" s="8" t="s">
        <v>1</v>
      </c>
      <c r="B3" s="9"/>
      <c r="C3" s="10"/>
      <c r="D3" s="11"/>
    </row>
    <row r="4" spans="1:4" ht="12.75">
      <c r="A4" s="12"/>
      <c r="B4" s="10">
        <v>2007</v>
      </c>
      <c r="C4" s="10">
        <v>2008</v>
      </c>
      <c r="D4" s="13" t="s">
        <v>2</v>
      </c>
    </row>
    <row r="5" spans="1:4" ht="12.75">
      <c r="A5" s="12" t="s">
        <v>3</v>
      </c>
      <c r="B5" s="14">
        <f aca="true" t="shared" si="0" ref="B5:C12">B16/B27*100</f>
        <v>1.646264246517518</v>
      </c>
      <c r="C5" s="14">
        <f t="shared" si="0"/>
        <v>1.0161786335071534</v>
      </c>
      <c r="D5" s="15">
        <f aca="true" t="shared" si="1" ref="D5:D12">C5-B5</f>
        <v>-0.6300856130103645</v>
      </c>
    </row>
    <row r="6" spans="1:4" ht="12.75">
      <c r="A6" s="12" t="s">
        <v>4</v>
      </c>
      <c r="B6" s="14">
        <f t="shared" si="0"/>
        <v>0.837098060058464</v>
      </c>
      <c r="C6" s="14">
        <f t="shared" si="0"/>
        <v>0.5679001216928832</v>
      </c>
      <c r="D6" s="15">
        <f t="shared" si="1"/>
        <v>-0.2691979383655808</v>
      </c>
    </row>
    <row r="7" spans="1:4" ht="12.75">
      <c r="A7" s="12" t="s">
        <v>5</v>
      </c>
      <c r="B7" s="14">
        <f t="shared" si="0"/>
        <v>10.09320622319878</v>
      </c>
      <c r="C7" s="14">
        <f t="shared" si="0"/>
        <v>9.423604757548034</v>
      </c>
      <c r="D7" s="15">
        <f t="shared" si="1"/>
        <v>-0.6696014656507465</v>
      </c>
    </row>
    <row r="8" spans="1:4" ht="12.75">
      <c r="A8" s="12" t="s">
        <v>6</v>
      </c>
      <c r="B8" s="14">
        <f t="shared" si="0"/>
        <v>2.3788015657934354</v>
      </c>
      <c r="C8" s="14">
        <f t="shared" si="0"/>
        <v>2.45407060518732</v>
      </c>
      <c r="D8" s="15">
        <f t="shared" si="1"/>
        <v>0.07526903939388463</v>
      </c>
    </row>
    <row r="9" spans="1:4" ht="12.75">
      <c r="A9" s="12" t="s">
        <v>7</v>
      </c>
      <c r="B9" s="14">
        <f t="shared" si="0"/>
        <v>9.456950568577396</v>
      </c>
      <c r="C9" s="14">
        <f t="shared" si="0"/>
        <v>11.651179413867048</v>
      </c>
      <c r="D9" s="15">
        <f t="shared" si="1"/>
        <v>2.1942288452896523</v>
      </c>
    </row>
    <row r="10" spans="1:4" ht="12.75">
      <c r="A10" s="12" t="s">
        <v>8</v>
      </c>
      <c r="B10" s="14">
        <f t="shared" si="0"/>
        <v>4.457041235967544</v>
      </c>
      <c r="C10" s="14">
        <f t="shared" si="0"/>
        <v>4.348322300844556</v>
      </c>
      <c r="D10" s="15">
        <f t="shared" si="1"/>
        <v>-0.10871893512298847</v>
      </c>
    </row>
    <row r="11" spans="1:4" ht="12.75">
      <c r="A11" s="12" t="s">
        <v>9</v>
      </c>
      <c r="B11" s="14">
        <f t="shared" si="0"/>
        <v>2.3</v>
      </c>
      <c r="C11" s="14">
        <v>1.4</v>
      </c>
      <c r="D11" s="15">
        <f t="shared" si="1"/>
        <v>-0.8999999999999999</v>
      </c>
    </row>
    <row r="12" spans="1:4" ht="12.75">
      <c r="A12" s="8" t="s">
        <v>10</v>
      </c>
      <c r="B12" s="16">
        <f t="shared" si="0"/>
        <v>4.444185654279542</v>
      </c>
      <c r="C12" s="17">
        <f>C23/C34*100</f>
        <v>4.345671262070161</v>
      </c>
      <c r="D12" s="18">
        <f t="shared" si="1"/>
        <v>-0.0985143922093803</v>
      </c>
    </row>
    <row r="13" spans="1:4" ht="12.75">
      <c r="A13" s="19"/>
      <c r="B13" s="6"/>
      <c r="C13" s="6"/>
      <c r="D13" s="7"/>
    </row>
    <row r="14" spans="1:4" ht="12.75">
      <c r="A14" s="8" t="s">
        <v>11</v>
      </c>
      <c r="B14" s="10"/>
      <c r="C14" s="10"/>
      <c r="D14" s="11"/>
    </row>
    <row r="15" spans="1:4" ht="12.75">
      <c r="A15" s="12"/>
      <c r="B15" s="10">
        <f>B4</f>
        <v>2007</v>
      </c>
      <c r="C15" s="10">
        <f>C4</f>
        <v>2008</v>
      </c>
      <c r="D15" s="13" t="s">
        <v>2</v>
      </c>
    </row>
    <row r="16" spans="1:4" ht="12.75">
      <c r="A16" s="12" t="s">
        <v>3</v>
      </c>
      <c r="B16" s="20">
        <v>117</v>
      </c>
      <c r="C16" s="21">
        <v>76</v>
      </c>
      <c r="D16" s="22">
        <f>C16-B16</f>
        <v>-41</v>
      </c>
    </row>
    <row r="17" spans="1:4" ht="12.75">
      <c r="A17" s="12" t="s">
        <v>4</v>
      </c>
      <c r="B17" s="20">
        <v>189</v>
      </c>
      <c r="C17" s="21">
        <v>126</v>
      </c>
      <c r="D17" s="22">
        <f aca="true" t="shared" si="2" ref="D17:D23">C17-B17</f>
        <v>-63</v>
      </c>
    </row>
    <row r="18" spans="1:10" ht="12.75">
      <c r="A18" s="12" t="s">
        <v>5</v>
      </c>
      <c r="B18" s="20">
        <v>2848</v>
      </c>
      <c r="C18" s="21">
        <v>2575</v>
      </c>
      <c r="D18" s="22">
        <f t="shared" si="2"/>
        <v>-273</v>
      </c>
      <c r="G18" s="21"/>
      <c r="I18" s="21"/>
      <c r="J18" s="20"/>
    </row>
    <row r="19" spans="1:9" ht="12.75">
      <c r="A19" s="12" t="s">
        <v>6</v>
      </c>
      <c r="B19" s="20">
        <v>1106</v>
      </c>
      <c r="C19" s="21">
        <v>1090</v>
      </c>
      <c r="D19" s="22">
        <f t="shared" si="2"/>
        <v>-16</v>
      </c>
      <c r="G19" s="21"/>
      <c r="I19" s="21"/>
    </row>
    <row r="20" spans="1:10" ht="12.75">
      <c r="A20" s="12" t="s">
        <v>7</v>
      </c>
      <c r="B20" s="20">
        <v>815</v>
      </c>
      <c r="C20" s="21">
        <v>978</v>
      </c>
      <c r="D20" s="22">
        <f t="shared" si="2"/>
        <v>163</v>
      </c>
      <c r="E20" s="21"/>
      <c r="F20" s="21"/>
      <c r="J20" s="20"/>
    </row>
    <row r="21" spans="1:6" ht="12.75">
      <c r="A21" s="12" t="s">
        <v>8</v>
      </c>
      <c r="B21" s="23">
        <v>401</v>
      </c>
      <c r="C21" s="24">
        <v>381</v>
      </c>
      <c r="D21" s="22">
        <f t="shared" si="2"/>
        <v>-20</v>
      </c>
      <c r="F21" s="21"/>
    </row>
    <row r="22" spans="1:4" ht="12.75">
      <c r="A22" s="12" t="s">
        <v>9</v>
      </c>
      <c r="B22" s="25">
        <v>57.5</v>
      </c>
      <c r="C22" s="26">
        <f>C11*C33/100</f>
        <v>35</v>
      </c>
      <c r="D22" s="22">
        <f t="shared" si="2"/>
        <v>-22.5</v>
      </c>
    </row>
    <row r="23" spans="1:9" ht="12.75">
      <c r="A23" s="8" t="s">
        <v>10</v>
      </c>
      <c r="B23" s="27">
        <f>SUM(B16:B22)</f>
        <v>5533.5</v>
      </c>
      <c r="C23" s="27">
        <f>SUM(C16:C22)</f>
        <v>5261</v>
      </c>
      <c r="D23" s="28">
        <f t="shared" si="2"/>
        <v>-272.5</v>
      </c>
      <c r="G23" s="21"/>
      <c r="I23" s="21"/>
    </row>
    <row r="24" spans="1:4" ht="12.75">
      <c r="A24" s="19"/>
      <c r="B24" s="6"/>
      <c r="C24" s="6"/>
      <c r="D24" s="7"/>
    </row>
    <row r="25" spans="1:4" ht="12.75">
      <c r="A25" s="8" t="s">
        <v>12</v>
      </c>
      <c r="B25" s="10"/>
      <c r="C25" s="10"/>
      <c r="D25" s="11"/>
    </row>
    <row r="26" spans="1:4" ht="12.75">
      <c r="A26" s="12"/>
      <c r="B26" s="10">
        <f>B4</f>
        <v>2007</v>
      </c>
      <c r="C26" s="10">
        <f>C4</f>
        <v>2008</v>
      </c>
      <c r="D26" s="13" t="s">
        <v>2</v>
      </c>
    </row>
    <row r="27" spans="1:9" ht="12.75">
      <c r="A27" s="12" t="s">
        <v>3</v>
      </c>
      <c r="B27" s="21">
        <v>7107</v>
      </c>
      <c r="C27" s="21">
        <v>7479</v>
      </c>
      <c r="D27" s="22">
        <f aca="true" t="shared" si="3" ref="D27:D34">C27-B27</f>
        <v>372</v>
      </c>
      <c r="G27" s="21"/>
      <c r="I27" s="21"/>
    </row>
    <row r="28" spans="1:9" ht="12.75">
      <c r="A28" s="12" t="s">
        <v>4</v>
      </c>
      <c r="B28" s="21">
        <v>22578</v>
      </c>
      <c r="C28" s="21">
        <v>22187</v>
      </c>
      <c r="D28" s="22">
        <f t="shared" si="3"/>
        <v>-391</v>
      </c>
      <c r="G28" s="21"/>
      <c r="I28" s="21"/>
    </row>
    <row r="29" spans="1:10" ht="12.75">
      <c r="A29" s="12" t="s">
        <v>5</v>
      </c>
      <c r="B29" s="21">
        <v>28217</v>
      </c>
      <c r="C29" s="21">
        <v>27325</v>
      </c>
      <c r="D29" s="22">
        <f t="shared" si="3"/>
        <v>-892</v>
      </c>
      <c r="G29" s="21"/>
      <c r="I29" s="21"/>
      <c r="J29" s="29"/>
    </row>
    <row r="30" spans="1:9" ht="12.75">
      <c r="A30" s="12" t="s">
        <v>6</v>
      </c>
      <c r="B30" s="21">
        <v>46494</v>
      </c>
      <c r="C30" s="21">
        <v>44416</v>
      </c>
      <c r="D30" s="22">
        <f t="shared" si="3"/>
        <v>-2078</v>
      </c>
      <c r="G30" s="21"/>
      <c r="I30" s="21"/>
    </row>
    <row r="31" spans="1:10" ht="12.75">
      <c r="A31" s="12" t="s">
        <v>7</v>
      </c>
      <c r="B31" s="21">
        <v>8618</v>
      </c>
      <c r="C31" s="21">
        <v>8394</v>
      </c>
      <c r="D31" s="22">
        <f t="shared" si="3"/>
        <v>-224</v>
      </c>
      <c r="E31" s="21"/>
      <c r="F31" s="21"/>
      <c r="G31" s="21"/>
      <c r="I31" s="21"/>
      <c r="J31" s="29"/>
    </row>
    <row r="32" spans="1:9" ht="12.75">
      <c r="A32" s="12" t="s">
        <v>8</v>
      </c>
      <c r="B32" s="21">
        <v>8997</v>
      </c>
      <c r="C32" s="21">
        <v>8762</v>
      </c>
      <c r="D32" s="22">
        <f t="shared" si="3"/>
        <v>-235</v>
      </c>
      <c r="G32" s="21"/>
      <c r="I32" s="21"/>
    </row>
    <row r="33" spans="1:9" ht="12.75">
      <c r="A33" s="12" t="s">
        <v>9</v>
      </c>
      <c r="B33" s="21">
        <v>2500</v>
      </c>
      <c r="C33" s="21">
        <v>2500</v>
      </c>
      <c r="D33" s="22">
        <f t="shared" si="3"/>
        <v>0</v>
      </c>
      <c r="G33" s="21"/>
      <c r="I33" s="21"/>
    </row>
    <row r="34" spans="1:9" ht="12.75">
      <c r="A34" s="8" t="s">
        <v>10</v>
      </c>
      <c r="B34" s="27">
        <f>SUM(B27:B33)</f>
        <v>124511</v>
      </c>
      <c r="C34" s="27">
        <f>SUM(C27:C33)</f>
        <v>121063</v>
      </c>
      <c r="D34" s="28">
        <f t="shared" si="3"/>
        <v>-3448</v>
      </c>
      <c r="G34" s="21"/>
      <c r="H34" s="21"/>
      <c r="I34" s="21"/>
    </row>
    <row r="35" spans="1:4" ht="12.75">
      <c r="A35" s="19"/>
      <c r="B35" s="30"/>
      <c r="C35" s="30"/>
      <c r="D35" s="31"/>
    </row>
    <row r="36" ht="12.75">
      <c r="A36" s="32" t="s">
        <v>13</v>
      </c>
    </row>
    <row r="37" ht="12.75">
      <c r="A37" s="32" t="s">
        <v>14</v>
      </c>
    </row>
    <row r="38" ht="12.75">
      <c r="A38" s="32"/>
    </row>
    <row r="39" ht="12.75">
      <c r="A39" s="32" t="s">
        <v>15</v>
      </c>
    </row>
    <row r="40" ht="12.75">
      <c r="A40" t="s">
        <v>59</v>
      </c>
    </row>
    <row r="41" ht="12.75">
      <c r="A41" s="32" t="s">
        <v>60</v>
      </c>
    </row>
    <row r="45" ht="12.75">
      <c r="A45" t="s">
        <v>16</v>
      </c>
    </row>
    <row r="46" ht="12.75">
      <c r="A46" t="s">
        <v>17</v>
      </c>
    </row>
    <row r="47" ht="12.75"/>
    <row r="48" spans="1:3" ht="12.75">
      <c r="A48" t="s">
        <v>53</v>
      </c>
      <c r="B48">
        <v>2008</v>
      </c>
      <c r="C48" t="s">
        <v>19</v>
      </c>
    </row>
    <row r="49" ht="13.5" thickBot="1"/>
    <row r="50" spans="1:16" s="39" customFormat="1" ht="12.75">
      <c r="A50" s="33">
        <v>2008</v>
      </c>
      <c r="B50" s="34" t="str">
        <f>A48</f>
        <v>UGE 3</v>
      </c>
      <c r="C50" s="35"/>
      <c r="D50" s="36"/>
      <c r="E50" s="37" t="str">
        <f>B50</f>
        <v>UGE 3</v>
      </c>
      <c r="F50" s="35"/>
      <c r="G50" s="36"/>
      <c r="H50" s="35" t="str">
        <f>B50</f>
        <v>UGE 3</v>
      </c>
      <c r="I50" s="35"/>
      <c r="J50" s="36"/>
      <c r="K50" s="35" t="str">
        <f>B50</f>
        <v>UGE 3</v>
      </c>
      <c r="L50" s="35"/>
      <c r="M50" s="36"/>
      <c r="N50" s="35" t="str">
        <f>B50</f>
        <v>UGE 3</v>
      </c>
      <c r="O50" s="35"/>
      <c r="P50" s="38"/>
    </row>
    <row r="51" spans="1:16" ht="12.75">
      <c r="A51" s="40"/>
      <c r="B51" s="41" t="s">
        <v>6</v>
      </c>
      <c r="C51" s="42"/>
      <c r="D51" s="42"/>
      <c r="E51" s="43" t="s">
        <v>8</v>
      </c>
      <c r="F51" s="42"/>
      <c r="G51" s="42"/>
      <c r="H51" s="43" t="s">
        <v>3</v>
      </c>
      <c r="I51" s="42"/>
      <c r="J51" s="42"/>
      <c r="K51" s="43" t="s">
        <v>20</v>
      </c>
      <c r="L51" s="42"/>
      <c r="M51" s="42"/>
      <c r="N51" s="43" t="s">
        <v>10</v>
      </c>
      <c r="O51" s="42"/>
      <c r="P51" s="44"/>
    </row>
    <row r="52" spans="1:16" ht="13.5" thickBot="1">
      <c r="A52" s="45" t="s">
        <v>21</v>
      </c>
      <c r="B52" s="46" t="s">
        <v>22</v>
      </c>
      <c r="C52" s="47" t="s">
        <v>23</v>
      </c>
      <c r="D52" s="48" t="s">
        <v>24</v>
      </c>
      <c r="E52" s="47" t="s">
        <v>22</v>
      </c>
      <c r="F52" s="47" t="s">
        <v>23</v>
      </c>
      <c r="G52" s="48" t="s">
        <v>24</v>
      </c>
      <c r="H52" s="47" t="s">
        <v>22</v>
      </c>
      <c r="I52" s="47" t="s">
        <v>23</v>
      </c>
      <c r="J52" s="48" t="s">
        <v>24</v>
      </c>
      <c r="K52" s="47" t="s">
        <v>22</v>
      </c>
      <c r="L52" s="47" t="s">
        <v>23</v>
      </c>
      <c r="M52" s="48" t="s">
        <v>24</v>
      </c>
      <c r="N52" s="47" t="s">
        <v>22</v>
      </c>
      <c r="O52" s="47" t="s">
        <v>23</v>
      </c>
      <c r="P52" s="49" t="s">
        <v>24</v>
      </c>
    </row>
    <row r="53" spans="1:16" ht="12.75">
      <c r="A53" s="40" t="s">
        <v>25</v>
      </c>
      <c r="B53" s="50">
        <f>C53/D53*100</f>
        <v>3.5614804794916757</v>
      </c>
      <c r="C53" s="51">
        <v>108.16216216216219</v>
      </c>
      <c r="D53" s="52">
        <v>3037</v>
      </c>
      <c r="E53" s="50">
        <f>F53/G53*100</f>
        <v>4.365278474661315</v>
      </c>
      <c r="F53" s="51">
        <v>87</v>
      </c>
      <c r="G53" s="52">
        <v>1993</v>
      </c>
      <c r="H53" s="50">
        <f>I53/J53*100</f>
        <v>1.5485687470671048</v>
      </c>
      <c r="I53" s="51">
        <v>33</v>
      </c>
      <c r="J53" s="52">
        <v>2131</v>
      </c>
      <c r="K53" s="50">
        <f>L53/M53*100</f>
        <v>1.2052877138413685</v>
      </c>
      <c r="L53" s="51">
        <v>62</v>
      </c>
      <c r="M53" s="53">
        <v>5144</v>
      </c>
      <c r="N53" s="50">
        <f>O53/P53*100</f>
        <v>2.3580833983109484</v>
      </c>
      <c r="O53" s="51">
        <f>L53+I53+F53+C53</f>
        <v>290.1621621621622</v>
      </c>
      <c r="P53" s="54">
        <f>M53+J53+G53+D53</f>
        <v>12305</v>
      </c>
    </row>
    <row r="54" spans="1:16" ht="12.75">
      <c r="A54" s="40" t="s">
        <v>26</v>
      </c>
      <c r="B54" s="50">
        <f aca="true" t="shared" si="4" ref="B54:B66">C54/D54*100</f>
        <v>2.2785753580238146</v>
      </c>
      <c r="C54" s="51">
        <v>69.40540540540539</v>
      </c>
      <c r="D54" s="52">
        <v>3046</v>
      </c>
      <c r="E54" s="50">
        <f aca="true" t="shared" si="5" ref="E54:E66">F54/G54*100</f>
        <v>4.889589905362776</v>
      </c>
      <c r="F54" s="51">
        <v>62</v>
      </c>
      <c r="G54" s="52">
        <v>1268</v>
      </c>
      <c r="H54" s="50">
        <f>I54/J54*100</f>
        <v>0.5627009646302251</v>
      </c>
      <c r="I54" s="51">
        <v>7</v>
      </c>
      <c r="J54" s="52">
        <v>1244</v>
      </c>
      <c r="K54" s="50">
        <f aca="true" t="shared" si="6" ref="K54:K66">L54/M54*100</f>
        <v>0.33222591362126247</v>
      </c>
      <c r="L54" s="51">
        <v>3</v>
      </c>
      <c r="M54" s="52">
        <v>903</v>
      </c>
      <c r="N54" s="50">
        <f aca="true" t="shared" si="7" ref="N54:N67">O54/P54*100</f>
        <v>2.188599371697963</v>
      </c>
      <c r="O54" s="51">
        <f>L54+I54+F54+C54</f>
        <v>141.4054054054054</v>
      </c>
      <c r="P54" s="54">
        <f>M54+J54+G54+D54</f>
        <v>6461</v>
      </c>
    </row>
    <row r="55" spans="1:16" ht="12.75">
      <c r="A55" s="40" t="s">
        <v>27</v>
      </c>
      <c r="B55" s="50">
        <f t="shared" si="4"/>
        <v>2.8777013584392863</v>
      </c>
      <c r="C55" s="51">
        <v>159.10810810810813</v>
      </c>
      <c r="D55" s="52">
        <v>5529</v>
      </c>
      <c r="E55" s="50"/>
      <c r="F55" s="51"/>
      <c r="G55" s="52"/>
      <c r="H55" s="50"/>
      <c r="I55" s="51"/>
      <c r="J55" s="52"/>
      <c r="K55" s="50"/>
      <c r="M55" s="52"/>
      <c r="N55" s="50">
        <f t="shared" si="7"/>
        <v>2.8777013584392863</v>
      </c>
      <c r="O55" s="51">
        <f>F55+C55</f>
        <v>159.10810810810813</v>
      </c>
      <c r="P55" s="54">
        <f>G55+D55</f>
        <v>5529</v>
      </c>
    </row>
    <row r="56" spans="1:16" ht="12.75">
      <c r="A56" s="40" t="s">
        <v>28</v>
      </c>
      <c r="B56" s="50"/>
      <c r="C56" s="51"/>
      <c r="D56" s="52"/>
      <c r="E56" s="50"/>
      <c r="F56" s="51"/>
      <c r="G56" s="52"/>
      <c r="H56" s="50"/>
      <c r="I56" s="51"/>
      <c r="J56" s="52"/>
      <c r="K56" s="50">
        <f t="shared" si="6"/>
        <v>0.37614185921547555</v>
      </c>
      <c r="L56">
        <v>7</v>
      </c>
      <c r="M56" s="52">
        <v>1861</v>
      </c>
      <c r="N56" s="50">
        <f t="shared" si="7"/>
        <v>0.37614185921547555</v>
      </c>
      <c r="O56" s="51">
        <f>L56+F56+C56</f>
        <v>7</v>
      </c>
      <c r="P56" s="54">
        <f>M56+G56+D56</f>
        <v>1861</v>
      </c>
    </row>
    <row r="57" spans="1:16" ht="12.75">
      <c r="A57" s="40" t="s">
        <v>29</v>
      </c>
      <c r="B57" s="50"/>
      <c r="C57" s="51"/>
      <c r="D57" s="52"/>
      <c r="E57" s="50">
        <f t="shared" si="5"/>
        <v>7.37527114967462</v>
      </c>
      <c r="F57" s="51">
        <v>34</v>
      </c>
      <c r="G57" s="52">
        <v>461</v>
      </c>
      <c r="H57" s="50">
        <f>I57/J57*100</f>
        <v>0.47694753577106513</v>
      </c>
      <c r="I57" s="51">
        <v>3</v>
      </c>
      <c r="J57" s="52">
        <v>629</v>
      </c>
      <c r="K57" s="50">
        <f t="shared" si="6"/>
        <v>0.4528985507246377</v>
      </c>
      <c r="L57" s="51">
        <v>5</v>
      </c>
      <c r="M57" s="52">
        <v>1104</v>
      </c>
      <c r="N57" s="50">
        <f t="shared" si="7"/>
        <v>1.9143117593436645</v>
      </c>
      <c r="O57" s="51">
        <f aca="true" t="shared" si="8" ref="O57:P67">L57+I57+F57+C57</f>
        <v>42</v>
      </c>
      <c r="P57" s="54">
        <f t="shared" si="8"/>
        <v>2194</v>
      </c>
    </row>
    <row r="58" spans="1:16" ht="12.75">
      <c r="A58" s="40" t="s">
        <v>30</v>
      </c>
      <c r="B58" s="50">
        <f t="shared" si="4"/>
        <v>3.4665099882491184</v>
      </c>
      <c r="C58" s="51">
        <v>14.351351351351349</v>
      </c>
      <c r="D58" s="52">
        <v>414</v>
      </c>
      <c r="E58" s="50"/>
      <c r="F58" s="51"/>
      <c r="G58" s="52"/>
      <c r="H58" s="50">
        <f>I58/J58*100</f>
        <v>2.941176470588235</v>
      </c>
      <c r="I58" s="51">
        <v>2</v>
      </c>
      <c r="J58" s="52">
        <v>68</v>
      </c>
      <c r="K58" s="50">
        <f t="shared" si="6"/>
        <v>0.48543689320388345</v>
      </c>
      <c r="L58" s="51">
        <v>1</v>
      </c>
      <c r="M58" s="52">
        <v>206</v>
      </c>
      <c r="N58" s="50">
        <f t="shared" si="7"/>
        <v>2.5219987429289747</v>
      </c>
      <c r="O58" s="51">
        <f t="shared" si="8"/>
        <v>17.351351351351347</v>
      </c>
      <c r="P58" s="54">
        <f t="shared" si="8"/>
        <v>688</v>
      </c>
    </row>
    <row r="59" spans="1:16" ht="12.75">
      <c r="A59" s="40" t="s">
        <v>31</v>
      </c>
      <c r="B59" s="50">
        <f t="shared" si="4"/>
        <v>1.9387664283383275</v>
      </c>
      <c r="C59" s="51">
        <v>70.64864864864865</v>
      </c>
      <c r="D59" s="52">
        <v>3644</v>
      </c>
      <c r="E59" s="50">
        <f t="shared" si="5"/>
        <v>7.526881720430108</v>
      </c>
      <c r="F59" s="51">
        <v>63</v>
      </c>
      <c r="G59" s="52">
        <v>837</v>
      </c>
      <c r="H59" s="50">
        <f>I59/J59*100</f>
        <v>0.9150326797385622</v>
      </c>
      <c r="I59" s="51">
        <v>7</v>
      </c>
      <c r="J59" s="52">
        <v>765</v>
      </c>
      <c r="K59" s="50">
        <f t="shared" si="6"/>
        <v>0.514668039114771</v>
      </c>
      <c r="L59" s="51">
        <v>10</v>
      </c>
      <c r="M59" s="52">
        <v>1943</v>
      </c>
      <c r="N59" s="50">
        <f t="shared" si="7"/>
        <v>2.0955438676957665</v>
      </c>
      <c r="O59" s="51">
        <f t="shared" si="8"/>
        <v>150.64864864864865</v>
      </c>
      <c r="P59" s="54">
        <f t="shared" si="8"/>
        <v>7189</v>
      </c>
    </row>
    <row r="60" spans="1:16" ht="12.75">
      <c r="A60" s="40" t="s">
        <v>32</v>
      </c>
      <c r="B60" s="50">
        <f t="shared" si="4"/>
        <v>2.3201181313764097</v>
      </c>
      <c r="C60" s="51">
        <v>84.08108108108108</v>
      </c>
      <c r="D60" s="52">
        <v>3624</v>
      </c>
      <c r="E60" s="50"/>
      <c r="F60" s="51"/>
      <c r="G60" s="52"/>
      <c r="H60" s="50">
        <f>I60/J60*100</f>
        <v>0.98159509202454</v>
      </c>
      <c r="I60" s="51">
        <v>8</v>
      </c>
      <c r="J60" s="52">
        <v>815</v>
      </c>
      <c r="K60" s="50">
        <f t="shared" si="6"/>
        <v>0.11655011655011654</v>
      </c>
      <c r="L60" s="51">
        <v>1</v>
      </c>
      <c r="M60" s="52">
        <v>858</v>
      </c>
      <c r="N60" s="50">
        <f t="shared" si="7"/>
        <v>1.757241477838042</v>
      </c>
      <c r="O60" s="51">
        <f>L60+I60+F60+C60</f>
        <v>93.08108108108108</v>
      </c>
      <c r="P60" s="54">
        <f t="shared" si="8"/>
        <v>5297</v>
      </c>
    </row>
    <row r="61" spans="1:16" ht="12.75">
      <c r="A61" s="40" t="s">
        <v>33</v>
      </c>
      <c r="B61" s="50">
        <f t="shared" si="4"/>
        <v>1.6030060672917816</v>
      </c>
      <c r="C61" s="51">
        <v>50.270270270270274</v>
      </c>
      <c r="D61" s="52">
        <v>3136</v>
      </c>
      <c r="E61" s="50">
        <f t="shared" si="5"/>
        <v>5.206073752711497</v>
      </c>
      <c r="F61" s="51">
        <v>48</v>
      </c>
      <c r="G61" s="52">
        <v>922</v>
      </c>
      <c r="H61" s="50"/>
      <c r="I61" s="51"/>
      <c r="J61" s="52"/>
      <c r="K61" s="50">
        <f t="shared" si="6"/>
        <v>0.2588438308886971</v>
      </c>
      <c r="L61" s="51">
        <v>3</v>
      </c>
      <c r="M61" s="52">
        <v>1159</v>
      </c>
      <c r="N61" s="50">
        <f t="shared" si="7"/>
        <v>1.941159100446047</v>
      </c>
      <c r="O61" s="51">
        <f t="shared" si="8"/>
        <v>101.27027027027027</v>
      </c>
      <c r="P61" s="54">
        <f t="shared" si="8"/>
        <v>5217</v>
      </c>
    </row>
    <row r="62" spans="1:16" ht="12.75">
      <c r="A62" s="40" t="s">
        <v>34</v>
      </c>
      <c r="B62" s="50"/>
      <c r="C62" s="51"/>
      <c r="D62" s="52"/>
      <c r="E62" s="50">
        <f t="shared" si="5"/>
        <v>0.592885375494071</v>
      </c>
      <c r="F62" s="51">
        <v>3</v>
      </c>
      <c r="G62" s="52">
        <v>506</v>
      </c>
      <c r="H62" s="50"/>
      <c r="I62" s="51"/>
      <c r="J62" s="52"/>
      <c r="K62" s="50">
        <f t="shared" si="6"/>
        <v>0.20632737276478677</v>
      </c>
      <c r="L62" s="51">
        <v>3</v>
      </c>
      <c r="M62" s="52">
        <v>1454</v>
      </c>
      <c r="N62" s="50">
        <f t="shared" si="7"/>
        <v>0.30612244897959184</v>
      </c>
      <c r="O62" s="51">
        <f t="shared" si="8"/>
        <v>6</v>
      </c>
      <c r="P62" s="54">
        <f t="shared" si="8"/>
        <v>1960</v>
      </c>
    </row>
    <row r="63" spans="1:16" ht="12.75">
      <c r="A63" s="40" t="s">
        <v>35</v>
      </c>
      <c r="B63" s="50">
        <f t="shared" si="4"/>
        <v>2.2181240063593</v>
      </c>
      <c r="C63" s="51">
        <v>141.4054054054054</v>
      </c>
      <c r="D63" s="52">
        <v>6375</v>
      </c>
      <c r="E63" s="50">
        <f t="shared" si="5"/>
        <v>3.4951456310679614</v>
      </c>
      <c r="F63" s="51">
        <v>18</v>
      </c>
      <c r="G63" s="52">
        <v>515</v>
      </c>
      <c r="H63" s="50"/>
      <c r="I63" s="51"/>
      <c r="J63" s="52"/>
      <c r="K63" s="50">
        <f t="shared" si="6"/>
        <v>0.18984337921214997</v>
      </c>
      <c r="L63" s="51">
        <v>4</v>
      </c>
      <c r="M63" s="52">
        <v>2107</v>
      </c>
      <c r="N63" s="50">
        <f t="shared" si="7"/>
        <v>1.8162210226231565</v>
      </c>
      <c r="O63" s="51">
        <f t="shared" si="8"/>
        <v>163.4054054054054</v>
      </c>
      <c r="P63" s="54">
        <f t="shared" si="8"/>
        <v>8997</v>
      </c>
    </row>
    <row r="64" spans="1:16" ht="12.75">
      <c r="A64" s="40" t="s">
        <v>36</v>
      </c>
      <c r="B64" s="50">
        <f t="shared" si="4"/>
        <v>2.04738591835366</v>
      </c>
      <c r="C64" s="51">
        <v>115.5135135135135</v>
      </c>
      <c r="D64" s="52">
        <v>5642</v>
      </c>
      <c r="E64" s="50">
        <f t="shared" si="5"/>
        <v>1.8229166666666667</v>
      </c>
      <c r="F64" s="51">
        <v>14</v>
      </c>
      <c r="G64" s="52">
        <v>768</v>
      </c>
      <c r="H64" s="50">
        <f>I64/J64*100</f>
        <v>0.17543859649122806</v>
      </c>
      <c r="I64" s="51">
        <v>1</v>
      </c>
      <c r="J64" s="52">
        <v>570</v>
      </c>
      <c r="K64" s="50">
        <f t="shared" si="6"/>
        <v>0.23990403838464613</v>
      </c>
      <c r="L64" s="51">
        <v>6</v>
      </c>
      <c r="M64" s="52">
        <v>2501</v>
      </c>
      <c r="N64" s="50">
        <f t="shared" si="7"/>
        <v>1.4398640809356977</v>
      </c>
      <c r="O64" s="51">
        <f t="shared" si="8"/>
        <v>136.5135135135135</v>
      </c>
      <c r="P64" s="54">
        <f t="shared" si="8"/>
        <v>9481</v>
      </c>
    </row>
    <row r="65" spans="1:16" ht="12.75">
      <c r="A65" s="40" t="s">
        <v>37</v>
      </c>
      <c r="B65" s="50">
        <f t="shared" si="4"/>
        <v>1.904746974352543</v>
      </c>
      <c r="C65" s="51">
        <v>98.51351351351352</v>
      </c>
      <c r="D65" s="52">
        <v>5172</v>
      </c>
      <c r="E65" s="50">
        <f t="shared" si="5"/>
        <v>1.6051364365971106</v>
      </c>
      <c r="F65" s="51">
        <v>10</v>
      </c>
      <c r="G65" s="52">
        <v>623</v>
      </c>
      <c r="H65" s="50">
        <f>I65/J65*100</f>
        <v>0.7058823529411765</v>
      </c>
      <c r="I65" s="51">
        <v>3</v>
      </c>
      <c r="J65" s="52">
        <v>425</v>
      </c>
      <c r="K65" s="50">
        <f t="shared" si="6"/>
        <v>0.9641873278236914</v>
      </c>
      <c r="L65" s="51">
        <v>7</v>
      </c>
      <c r="M65" s="52">
        <v>726</v>
      </c>
      <c r="N65" s="50">
        <f t="shared" si="7"/>
        <v>1.7062124030163188</v>
      </c>
      <c r="O65" s="51">
        <f t="shared" si="8"/>
        <v>118.51351351351352</v>
      </c>
      <c r="P65" s="54">
        <f t="shared" si="8"/>
        <v>6946</v>
      </c>
    </row>
    <row r="66" spans="1:16" s="39" customFormat="1" ht="13.5" thickBot="1">
      <c r="A66" s="45" t="s">
        <v>38</v>
      </c>
      <c r="B66" s="50">
        <f t="shared" si="4"/>
        <v>3.7151598127207883</v>
      </c>
      <c r="C66" s="51">
        <v>178.21621621621622</v>
      </c>
      <c r="D66" s="52">
        <v>4797</v>
      </c>
      <c r="E66" s="50">
        <f t="shared" si="5"/>
        <v>4.833141542002301</v>
      </c>
      <c r="F66" s="51">
        <v>42</v>
      </c>
      <c r="G66" s="52">
        <v>869</v>
      </c>
      <c r="H66" s="50">
        <f>I66/J66*100</f>
        <v>1.4423076923076923</v>
      </c>
      <c r="I66" s="51">
        <v>12</v>
      </c>
      <c r="J66" s="52">
        <v>832</v>
      </c>
      <c r="K66" s="50">
        <f t="shared" si="6"/>
        <v>0.6303466906798739</v>
      </c>
      <c r="L66" s="51">
        <v>14</v>
      </c>
      <c r="M66" s="52">
        <v>2221</v>
      </c>
      <c r="N66" s="50">
        <f t="shared" si="7"/>
        <v>2.8239043034317723</v>
      </c>
      <c r="O66" s="51">
        <f t="shared" si="8"/>
        <v>246.21621621621622</v>
      </c>
      <c r="P66" s="54">
        <f t="shared" si="8"/>
        <v>8719</v>
      </c>
    </row>
    <row r="67" spans="1:16" ht="13.5" thickBot="1">
      <c r="A67" s="55" t="s">
        <v>39</v>
      </c>
      <c r="B67" s="56">
        <f>C67/D67*100</f>
        <v>2.4533404081314747</v>
      </c>
      <c r="C67" s="57">
        <f>SUM(C53:C66)</f>
        <v>1089.6756756756758</v>
      </c>
      <c r="D67" s="58">
        <f>SUM(D53:D66)</f>
        <v>44416</v>
      </c>
      <c r="E67" s="59">
        <f>F67/G67*100</f>
        <v>4.348322300844556</v>
      </c>
      <c r="F67" s="57">
        <f>SUM(F53:F66)</f>
        <v>381</v>
      </c>
      <c r="G67" s="57">
        <f>SUM(G53:G66)</f>
        <v>8762</v>
      </c>
      <c r="H67" s="60">
        <f>I67/J67*100</f>
        <v>1.0161786335071534</v>
      </c>
      <c r="I67" s="57">
        <f>SUM(I53:I66)</f>
        <v>76</v>
      </c>
      <c r="J67" s="57">
        <f>SUM(J53:J66)</f>
        <v>7479</v>
      </c>
      <c r="K67" s="60">
        <f>L67/M67*100</f>
        <v>0.5679001216928832</v>
      </c>
      <c r="L67" s="57">
        <f>SUM(L53:L66)</f>
        <v>126</v>
      </c>
      <c r="M67" s="58">
        <f>SUM(M53:M66)</f>
        <v>22187</v>
      </c>
      <c r="N67" s="59">
        <f t="shared" si="7"/>
        <v>2.019066770889474</v>
      </c>
      <c r="O67" s="57">
        <f t="shared" si="8"/>
        <v>1672.6756756756758</v>
      </c>
      <c r="P67" s="61">
        <f t="shared" si="8"/>
        <v>82844</v>
      </c>
    </row>
    <row r="68" ht="12.75">
      <c r="A68" t="s">
        <v>40</v>
      </c>
    </row>
    <row r="69" ht="12.75">
      <c r="A69" t="s">
        <v>41</v>
      </c>
    </row>
    <row r="70" ht="12.75">
      <c r="A70" s="62" t="s">
        <v>42</v>
      </c>
    </row>
    <row r="71" ht="12.75"/>
    <row r="72" ht="12.75">
      <c r="A72" t="s">
        <v>15</v>
      </c>
    </row>
    <row r="73" ht="12.75">
      <c r="A73" t="s">
        <v>59</v>
      </c>
    </row>
    <row r="74" ht="12.75">
      <c r="A74" t="s">
        <v>61</v>
      </c>
    </row>
    <row r="77" ht="13.5" thickBot="1"/>
    <row r="78" spans="1:4" ht="12.75">
      <c r="A78" s="34">
        <v>2008</v>
      </c>
      <c r="B78" s="63" t="s">
        <v>54</v>
      </c>
      <c r="C78" s="35"/>
      <c r="D78" s="38"/>
    </row>
    <row r="79" spans="1:4" ht="12.75">
      <c r="A79" s="41"/>
      <c r="B79" s="43" t="s">
        <v>43</v>
      </c>
      <c r="C79" s="42"/>
      <c r="D79" s="44"/>
    </row>
    <row r="80" spans="1:4" ht="13.5" thickBot="1">
      <c r="A80" s="64" t="s">
        <v>44</v>
      </c>
      <c r="B80" s="47" t="s">
        <v>22</v>
      </c>
      <c r="C80" s="47" t="s">
        <v>23</v>
      </c>
      <c r="D80" s="49" t="s">
        <v>24</v>
      </c>
    </row>
    <row r="81" spans="1:6" ht="12.75">
      <c r="A81" s="65" t="s">
        <v>45</v>
      </c>
      <c r="B81" s="50">
        <f aca="true" t="shared" si="9" ref="B81:B86">C81/D81*100</f>
        <v>10.533294048320565</v>
      </c>
      <c r="C81" s="51">
        <v>715</v>
      </c>
      <c r="D81" s="54">
        <v>6788</v>
      </c>
      <c r="E81" s="66"/>
      <c r="F81" s="66"/>
    </row>
    <row r="82" spans="1:6" ht="12.75">
      <c r="A82" s="65" t="s">
        <v>46</v>
      </c>
      <c r="B82" s="50">
        <f t="shared" si="9"/>
        <v>9.323444831239595</v>
      </c>
      <c r="C82" s="51">
        <v>616</v>
      </c>
      <c r="D82" s="54">
        <v>6607</v>
      </c>
      <c r="E82" s="66"/>
      <c r="F82" s="66"/>
    </row>
    <row r="83" spans="1:6" ht="12.75">
      <c r="A83" s="65" t="s">
        <v>47</v>
      </c>
      <c r="B83" s="50">
        <f t="shared" si="9"/>
        <v>8.598174043684272</v>
      </c>
      <c r="C83" s="51">
        <v>744</v>
      </c>
      <c r="D83" s="54">
        <v>8653</v>
      </c>
      <c r="E83" s="66"/>
      <c r="F83" s="66"/>
    </row>
    <row r="84" spans="1:6" ht="12.75">
      <c r="A84" s="65" t="s">
        <v>48</v>
      </c>
      <c r="B84" s="50">
        <f t="shared" si="9"/>
        <v>9.311118988538343</v>
      </c>
      <c r="C84" s="51">
        <v>788</v>
      </c>
      <c r="D84" s="54">
        <v>8463</v>
      </c>
      <c r="E84" s="66"/>
      <c r="F84" s="66"/>
    </row>
    <row r="85" spans="1:6" ht="13.5" thickBot="1">
      <c r="A85" s="65" t="s">
        <v>49</v>
      </c>
      <c r="B85" s="50">
        <f t="shared" si="9"/>
        <v>13.248847926267281</v>
      </c>
      <c r="C85" s="51">
        <v>690</v>
      </c>
      <c r="D85" s="54">
        <v>5208</v>
      </c>
      <c r="E85" s="66"/>
      <c r="F85" s="66"/>
    </row>
    <row r="86" spans="1:10" ht="13.5" thickBot="1">
      <c r="A86" s="67" t="s">
        <v>39</v>
      </c>
      <c r="B86" s="59">
        <f t="shared" si="9"/>
        <v>9.947086984518045</v>
      </c>
      <c r="C86" s="57">
        <f>SUM(C81:C85)</f>
        <v>3553</v>
      </c>
      <c r="D86" s="61">
        <f>SUM(D81:D85)</f>
        <v>35719</v>
      </c>
      <c r="E86" s="66"/>
      <c r="F86" s="66"/>
      <c r="G86" s="66"/>
      <c r="J86" s="66"/>
    </row>
    <row r="87" spans="1:8" ht="12.75">
      <c r="A87" t="s">
        <v>50</v>
      </c>
      <c r="H87" s="66"/>
    </row>
  </sheetData>
  <sheetProtection/>
  <printOptions/>
  <pageMargins left="0.75" right="0.75" top="1" bottom="1" header="0" footer="0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P87"/>
  <sheetViews>
    <sheetView zoomScalePageLayoutView="0" workbookViewId="0" topLeftCell="A49">
      <selection activeCell="H84" sqref="H84"/>
    </sheetView>
  </sheetViews>
  <sheetFormatPr defaultColWidth="9.140625" defaultRowHeight="12.75"/>
  <cols>
    <col min="1" max="1" width="22.7109375" style="4" customWidth="1"/>
    <col min="2" max="2" width="9.7109375" style="4" customWidth="1"/>
    <col min="3" max="3" width="9.28125" style="4" customWidth="1"/>
    <col min="4" max="16384" width="9.140625" style="4" customWidth="1"/>
  </cols>
  <sheetData>
    <row r="1" spans="1:4" ht="15.75">
      <c r="A1" s="1" t="s">
        <v>163</v>
      </c>
      <c r="B1" s="2"/>
      <c r="C1" s="2"/>
      <c r="D1" s="3"/>
    </row>
    <row r="2" spans="1:4" ht="15.75">
      <c r="A2" s="5" t="s">
        <v>55</v>
      </c>
      <c r="B2" s="6"/>
      <c r="C2" s="6"/>
      <c r="D2" s="7"/>
    </row>
    <row r="3" spans="1:4" ht="12.75">
      <c r="A3" s="8" t="s">
        <v>1</v>
      </c>
      <c r="B3" s="9"/>
      <c r="C3" s="10"/>
      <c r="D3" s="11"/>
    </row>
    <row r="4" spans="1:4" ht="12.75">
      <c r="A4" s="12"/>
      <c r="B4" s="10">
        <v>2007</v>
      </c>
      <c r="C4" s="10">
        <v>2008</v>
      </c>
      <c r="D4" s="13" t="s">
        <v>2</v>
      </c>
    </row>
    <row r="5" spans="1:4" ht="12.75">
      <c r="A5" s="12" t="s">
        <v>3</v>
      </c>
      <c r="B5" s="14">
        <f aca="true" t="shared" si="0" ref="B5:C12">B16/B27*100</f>
        <v>0.7092198581560284</v>
      </c>
      <c r="C5" s="14">
        <f t="shared" si="0"/>
        <v>1.6096579476861168</v>
      </c>
      <c r="D5" s="15">
        <f aca="true" t="shared" si="1" ref="D5:D12">C5-B5</f>
        <v>0.9004380895300884</v>
      </c>
    </row>
    <row r="6" spans="1:4" ht="12.75">
      <c r="A6" s="12" t="s">
        <v>4</v>
      </c>
      <c r="B6" s="14">
        <f t="shared" si="0"/>
        <v>0.5028735632183908</v>
      </c>
      <c r="C6" s="14">
        <f t="shared" si="0"/>
        <v>0.6025746370857299</v>
      </c>
      <c r="D6" s="15">
        <f t="shared" si="1"/>
        <v>0.09970107386733906</v>
      </c>
    </row>
    <row r="7" spans="1:4" ht="12.75">
      <c r="A7" s="12" t="s">
        <v>5</v>
      </c>
      <c r="B7" s="14">
        <f t="shared" si="0"/>
        <v>4.29315609843722</v>
      </c>
      <c r="C7" s="14">
        <f t="shared" si="0"/>
        <v>4.281298889609646</v>
      </c>
      <c r="D7" s="15">
        <f t="shared" si="1"/>
        <v>-0.011857208827573906</v>
      </c>
    </row>
    <row r="8" spans="1:4" ht="12.75">
      <c r="A8" s="12" t="s">
        <v>6</v>
      </c>
      <c r="B8" s="14">
        <f t="shared" si="0"/>
        <v>1.064324120992189</v>
      </c>
      <c r="C8" s="14">
        <f t="shared" si="0"/>
        <v>2.0509128071723883</v>
      </c>
      <c r="D8" s="15">
        <f t="shared" si="1"/>
        <v>0.9865886861801993</v>
      </c>
    </row>
    <row r="9" spans="1:4" ht="12.75">
      <c r="A9" s="12" t="s">
        <v>7</v>
      </c>
      <c r="B9" s="14">
        <f t="shared" si="0"/>
        <v>3.0733137829912027</v>
      </c>
      <c r="C9" s="14">
        <f t="shared" si="0"/>
        <v>3.9082108282538544</v>
      </c>
      <c r="D9" s="15">
        <f t="shared" si="1"/>
        <v>0.8348970452626516</v>
      </c>
    </row>
    <row r="10" spans="1:4" ht="12.75">
      <c r="A10" s="12" t="s">
        <v>8</v>
      </c>
      <c r="B10" s="14">
        <f t="shared" si="0"/>
        <v>1.154813629087583</v>
      </c>
      <c r="C10" s="14">
        <f t="shared" si="0"/>
        <v>2.087486806614284</v>
      </c>
      <c r="D10" s="15">
        <f t="shared" si="1"/>
        <v>0.932673177526701</v>
      </c>
    </row>
    <row r="11" spans="1:4" ht="12.75">
      <c r="A11" s="12" t="s">
        <v>9</v>
      </c>
      <c r="B11" s="14">
        <f t="shared" si="0"/>
        <v>1.3</v>
      </c>
      <c r="C11" s="14">
        <v>1</v>
      </c>
      <c r="D11" s="15">
        <f t="shared" si="1"/>
        <v>-0.30000000000000004</v>
      </c>
    </row>
    <row r="12" spans="1:4" ht="12.75">
      <c r="A12" s="8" t="s">
        <v>10</v>
      </c>
      <c r="B12" s="16">
        <f t="shared" si="0"/>
        <v>1.8289237723241702</v>
      </c>
      <c r="C12" s="17">
        <f>C23/C34*100</f>
        <v>2.36472400207626</v>
      </c>
      <c r="D12" s="18">
        <f t="shared" si="1"/>
        <v>0.5358002297520896</v>
      </c>
    </row>
    <row r="13" spans="1:4" ht="12.75">
      <c r="A13" s="19"/>
      <c r="B13" s="6"/>
      <c r="C13" s="6"/>
      <c r="D13" s="7"/>
    </row>
    <row r="14" spans="1:4" ht="12.75">
      <c r="A14" s="8" t="s">
        <v>11</v>
      </c>
      <c r="B14" s="10"/>
      <c r="C14" s="10"/>
      <c r="D14" s="11"/>
    </row>
    <row r="15" spans="1:4" ht="12.75">
      <c r="A15" s="12"/>
      <c r="B15" s="10">
        <f>B4</f>
        <v>2007</v>
      </c>
      <c r="C15" s="10">
        <f>C4</f>
        <v>2008</v>
      </c>
      <c r="D15" s="13" t="s">
        <v>2</v>
      </c>
    </row>
    <row r="16" spans="1:4" ht="12.75">
      <c r="A16" s="12" t="s">
        <v>3</v>
      </c>
      <c r="B16" s="20">
        <v>50</v>
      </c>
      <c r="C16" s="21">
        <v>112</v>
      </c>
      <c r="D16" s="22">
        <f>C16-B16</f>
        <v>62</v>
      </c>
    </row>
    <row r="17" spans="1:4" ht="12.75">
      <c r="A17" s="12" t="s">
        <v>4</v>
      </c>
      <c r="B17" s="20">
        <v>112</v>
      </c>
      <c r="C17" s="21">
        <v>132</v>
      </c>
      <c r="D17" s="22">
        <f aca="true" t="shared" si="2" ref="D17:D23">C17-B17</f>
        <v>20</v>
      </c>
    </row>
    <row r="18" spans="1:10" ht="12.75">
      <c r="A18" s="12" t="s">
        <v>5</v>
      </c>
      <c r="B18" s="20">
        <v>1195</v>
      </c>
      <c r="C18" s="21">
        <v>1122</v>
      </c>
      <c r="D18" s="22">
        <f t="shared" si="2"/>
        <v>-73</v>
      </c>
      <c r="G18" s="21"/>
      <c r="I18" s="21"/>
      <c r="J18" s="20"/>
    </row>
    <row r="19" spans="1:9" ht="12.75">
      <c r="A19" s="12" t="s">
        <v>6</v>
      </c>
      <c r="B19" s="20">
        <v>481</v>
      </c>
      <c r="C19" s="21">
        <v>883</v>
      </c>
      <c r="D19" s="22">
        <f t="shared" si="2"/>
        <v>402</v>
      </c>
      <c r="G19" s="21"/>
      <c r="I19" s="21"/>
    </row>
    <row r="20" spans="1:10" ht="12.75">
      <c r="A20" s="12" t="s">
        <v>7</v>
      </c>
      <c r="B20" s="20">
        <v>262</v>
      </c>
      <c r="C20" s="21">
        <v>327</v>
      </c>
      <c r="D20" s="22">
        <f t="shared" si="2"/>
        <v>65</v>
      </c>
      <c r="E20" s="21"/>
      <c r="F20" s="21"/>
      <c r="J20" s="20"/>
    </row>
    <row r="21" spans="1:6" ht="12.75">
      <c r="A21" s="12" t="s">
        <v>8</v>
      </c>
      <c r="B21" s="23">
        <v>101</v>
      </c>
      <c r="C21" s="24">
        <v>178</v>
      </c>
      <c r="D21" s="22">
        <f t="shared" si="2"/>
        <v>77</v>
      </c>
      <c r="F21" s="21"/>
    </row>
    <row r="22" spans="1:4" ht="12.75">
      <c r="A22" s="12" t="s">
        <v>9</v>
      </c>
      <c r="B22" s="25">
        <v>32.5</v>
      </c>
      <c r="C22" s="26">
        <f>C11*C33/100</f>
        <v>25</v>
      </c>
      <c r="D22" s="22">
        <f t="shared" si="2"/>
        <v>-7.5</v>
      </c>
    </row>
    <row r="23" spans="1:9" ht="12.75">
      <c r="A23" s="8" t="s">
        <v>10</v>
      </c>
      <c r="B23" s="27">
        <f>SUM(B16:B22)</f>
        <v>2233.5</v>
      </c>
      <c r="C23" s="27">
        <f>SUM(C16:C22)</f>
        <v>2779</v>
      </c>
      <c r="D23" s="28">
        <f t="shared" si="2"/>
        <v>545.5</v>
      </c>
      <c r="G23" s="21"/>
      <c r="I23" s="21"/>
    </row>
    <row r="24" spans="1:4" ht="12.75">
      <c r="A24" s="19"/>
      <c r="B24" s="6"/>
      <c r="C24" s="6"/>
      <c r="D24" s="7"/>
    </row>
    <row r="25" spans="1:4" ht="12.75">
      <c r="A25" s="8" t="s">
        <v>12</v>
      </c>
      <c r="B25" s="10"/>
      <c r="C25" s="10"/>
      <c r="D25" s="11"/>
    </row>
    <row r="26" spans="1:4" ht="12.75">
      <c r="A26" s="12"/>
      <c r="B26" s="10">
        <f>B4</f>
        <v>2007</v>
      </c>
      <c r="C26" s="10">
        <f>C4</f>
        <v>2008</v>
      </c>
      <c r="D26" s="13" t="s">
        <v>2</v>
      </c>
    </row>
    <row r="27" spans="1:9" ht="12.75">
      <c r="A27" s="12" t="s">
        <v>3</v>
      </c>
      <c r="B27" s="21">
        <v>7050</v>
      </c>
      <c r="C27" s="21">
        <v>6958</v>
      </c>
      <c r="D27" s="22">
        <f aca="true" t="shared" si="3" ref="D27:D34">C27-B27</f>
        <v>-92</v>
      </c>
      <c r="G27" s="21"/>
      <c r="I27" s="21"/>
    </row>
    <row r="28" spans="1:9" ht="12.75">
      <c r="A28" s="12" t="s">
        <v>4</v>
      </c>
      <c r="B28" s="21">
        <v>22272</v>
      </c>
      <c r="C28" s="21">
        <v>21906</v>
      </c>
      <c r="D28" s="22">
        <f t="shared" si="3"/>
        <v>-366</v>
      </c>
      <c r="G28" s="21"/>
      <c r="I28" s="21"/>
    </row>
    <row r="29" spans="1:10" ht="12.75">
      <c r="A29" s="12" t="s">
        <v>5</v>
      </c>
      <c r="B29" s="21">
        <v>27835</v>
      </c>
      <c r="C29" s="21">
        <v>26207</v>
      </c>
      <c r="D29" s="22">
        <f t="shared" si="3"/>
        <v>-1628</v>
      </c>
      <c r="G29" s="21"/>
      <c r="I29" s="21"/>
      <c r="J29" s="29"/>
    </row>
    <row r="30" spans="1:9" ht="12.75">
      <c r="A30" s="12" t="s">
        <v>6</v>
      </c>
      <c r="B30" s="21">
        <v>45193</v>
      </c>
      <c r="C30" s="21">
        <v>43054</v>
      </c>
      <c r="D30" s="22">
        <f t="shared" si="3"/>
        <v>-2139</v>
      </c>
      <c r="G30" s="21"/>
      <c r="I30" s="21"/>
    </row>
    <row r="31" spans="1:10" ht="12.75">
      <c r="A31" s="12" t="s">
        <v>7</v>
      </c>
      <c r="B31" s="21">
        <v>8525</v>
      </c>
      <c r="C31" s="21">
        <v>8367</v>
      </c>
      <c r="D31" s="22">
        <f t="shared" si="3"/>
        <v>-158</v>
      </c>
      <c r="E31" s="21"/>
      <c r="F31" s="21"/>
      <c r="G31" s="21"/>
      <c r="I31" s="21"/>
      <c r="J31" s="29"/>
    </row>
    <row r="32" spans="1:9" ht="12.75">
      <c r="A32" s="12" t="s">
        <v>8</v>
      </c>
      <c r="B32" s="21">
        <v>8746</v>
      </c>
      <c r="C32" s="21">
        <v>8527</v>
      </c>
      <c r="D32" s="22">
        <f t="shared" si="3"/>
        <v>-219</v>
      </c>
      <c r="G32" s="21"/>
      <c r="I32" s="21"/>
    </row>
    <row r="33" spans="1:9" ht="12.75">
      <c r="A33" s="12" t="s">
        <v>9</v>
      </c>
      <c r="B33" s="21">
        <v>2500</v>
      </c>
      <c r="C33" s="21">
        <v>2500</v>
      </c>
      <c r="D33" s="22">
        <f t="shared" si="3"/>
        <v>0</v>
      </c>
      <c r="G33" s="21"/>
      <c r="I33" s="21"/>
    </row>
    <row r="34" spans="1:9" ht="12.75">
      <c r="A34" s="8" t="s">
        <v>10</v>
      </c>
      <c r="B34" s="27">
        <f>SUM(B27:B33)</f>
        <v>122121</v>
      </c>
      <c r="C34" s="27">
        <f>SUM(C27:C33)</f>
        <v>117519</v>
      </c>
      <c r="D34" s="28">
        <f t="shared" si="3"/>
        <v>-4602</v>
      </c>
      <c r="G34" s="21"/>
      <c r="H34" s="21"/>
      <c r="I34" s="21"/>
    </row>
    <row r="35" spans="1:4" ht="12.75">
      <c r="A35" s="19"/>
      <c r="B35" s="30"/>
      <c r="C35" s="30"/>
      <c r="D35" s="31"/>
    </row>
    <row r="36" ht="12.75">
      <c r="A36" s="32" t="s">
        <v>13</v>
      </c>
    </row>
    <row r="37" ht="12.75">
      <c r="A37" s="32" t="s">
        <v>14</v>
      </c>
    </row>
    <row r="38" ht="12.75">
      <c r="A38" s="32"/>
    </row>
    <row r="39" ht="12.75">
      <c r="A39" s="32" t="s">
        <v>15</v>
      </c>
    </row>
    <row r="40" ht="12.75">
      <c r="A40" t="s">
        <v>164</v>
      </c>
    </row>
    <row r="41" ht="12.75">
      <c r="A41" s="32" t="s">
        <v>165</v>
      </c>
    </row>
    <row r="45" ht="12.75">
      <c r="A45" t="s">
        <v>16</v>
      </c>
    </row>
    <row r="46" ht="12.75">
      <c r="A46" t="s">
        <v>17</v>
      </c>
    </row>
    <row r="47" ht="12.75"/>
    <row r="48" spans="1:3" ht="12.75">
      <c r="A48" t="s">
        <v>166</v>
      </c>
      <c r="B48">
        <v>2008</v>
      </c>
      <c r="C48" t="s">
        <v>19</v>
      </c>
    </row>
    <row r="49" ht="13.5" thickBot="1"/>
    <row r="50" spans="1:16" s="39" customFormat="1" ht="12.75">
      <c r="A50" s="33">
        <v>2008</v>
      </c>
      <c r="B50" s="34" t="str">
        <f>A48</f>
        <v>UGE 39</v>
      </c>
      <c r="C50" s="35"/>
      <c r="D50" s="36"/>
      <c r="E50" s="37" t="str">
        <f>B50</f>
        <v>UGE 39</v>
      </c>
      <c r="F50" s="35"/>
      <c r="G50" s="36"/>
      <c r="H50" s="35" t="str">
        <f>B50</f>
        <v>UGE 39</v>
      </c>
      <c r="I50" s="35"/>
      <c r="J50" s="36"/>
      <c r="K50" s="35" t="str">
        <f>B50</f>
        <v>UGE 39</v>
      </c>
      <c r="L50" s="35"/>
      <c r="M50" s="36"/>
      <c r="N50" s="35" t="str">
        <f>B50</f>
        <v>UGE 39</v>
      </c>
      <c r="O50" s="35"/>
      <c r="P50" s="38"/>
    </row>
    <row r="51" spans="1:16" ht="12.75">
      <c r="A51" s="40"/>
      <c r="B51" s="41" t="s">
        <v>6</v>
      </c>
      <c r="C51" s="42"/>
      <c r="D51" s="42"/>
      <c r="E51" s="43" t="s">
        <v>8</v>
      </c>
      <c r="F51" s="42"/>
      <c r="G51" s="42"/>
      <c r="H51" s="43" t="s">
        <v>3</v>
      </c>
      <c r="I51" s="42"/>
      <c r="J51" s="42"/>
      <c r="K51" s="43" t="s">
        <v>20</v>
      </c>
      <c r="L51" s="42"/>
      <c r="M51" s="42"/>
      <c r="N51" s="43" t="s">
        <v>10</v>
      </c>
      <c r="O51" s="42"/>
      <c r="P51" s="44"/>
    </row>
    <row r="52" spans="1:16" ht="13.5" thickBot="1">
      <c r="A52" s="45" t="s">
        <v>21</v>
      </c>
      <c r="B52" s="46" t="s">
        <v>22</v>
      </c>
      <c r="C52" s="47" t="s">
        <v>23</v>
      </c>
      <c r="D52" s="48" t="s">
        <v>24</v>
      </c>
      <c r="E52" s="47" t="s">
        <v>22</v>
      </c>
      <c r="F52" s="47" t="s">
        <v>23</v>
      </c>
      <c r="G52" s="48" t="s">
        <v>24</v>
      </c>
      <c r="H52" s="47" t="s">
        <v>22</v>
      </c>
      <c r="I52" s="47" t="s">
        <v>23</v>
      </c>
      <c r="J52" s="48" t="s">
        <v>24</v>
      </c>
      <c r="K52" s="47" t="s">
        <v>22</v>
      </c>
      <c r="L52" s="47" t="s">
        <v>23</v>
      </c>
      <c r="M52" s="48" t="s">
        <v>24</v>
      </c>
      <c r="N52" s="47" t="s">
        <v>22</v>
      </c>
      <c r="O52" s="47" t="s">
        <v>23</v>
      </c>
      <c r="P52" s="49" t="s">
        <v>24</v>
      </c>
    </row>
    <row r="53" spans="1:16" ht="12.75">
      <c r="A53" s="40" t="s">
        <v>25</v>
      </c>
      <c r="B53" s="50">
        <f>C53/D53*100</f>
        <v>4.1529776922658055</v>
      </c>
      <c r="C53" s="51">
        <v>123.67567567567568</v>
      </c>
      <c r="D53" s="52">
        <v>2978</v>
      </c>
      <c r="E53" s="50">
        <f>F53/G53*100</f>
        <v>3.0643513789581207</v>
      </c>
      <c r="F53" s="51">
        <v>60</v>
      </c>
      <c r="G53" s="52">
        <v>1958</v>
      </c>
      <c r="H53" s="50">
        <f>I53/J53*100</f>
        <v>2.629107981220657</v>
      </c>
      <c r="I53" s="51">
        <v>56</v>
      </c>
      <c r="J53" s="52">
        <v>2130</v>
      </c>
      <c r="K53" s="50">
        <f>L53/M53*100</f>
        <v>1.3058963197467353</v>
      </c>
      <c r="L53" s="51">
        <v>66</v>
      </c>
      <c r="M53" s="53">
        <v>5054</v>
      </c>
      <c r="N53" s="50">
        <f>O53/P53*100</f>
        <v>2.522076531977522</v>
      </c>
      <c r="O53" s="51">
        <f>L53+I53+F53+C53</f>
        <v>305.6756756756757</v>
      </c>
      <c r="P53" s="54">
        <f>M53+J53+G53+D53</f>
        <v>12120</v>
      </c>
    </row>
    <row r="54" spans="1:16" ht="12.75">
      <c r="A54" s="40" t="s">
        <v>26</v>
      </c>
      <c r="B54" s="50">
        <f aca="true" t="shared" si="4" ref="B54:B66">C54/D54*100</f>
        <v>2.4331326144797654</v>
      </c>
      <c r="C54" s="51">
        <v>75.13513513513516</v>
      </c>
      <c r="D54" s="52">
        <v>3088</v>
      </c>
      <c r="E54" s="50">
        <f aca="true" t="shared" si="5" ref="E54:E66">F54/G54*100</f>
        <v>2.181500872600349</v>
      </c>
      <c r="F54" s="51">
        <v>25</v>
      </c>
      <c r="G54" s="52">
        <v>1146</v>
      </c>
      <c r="H54" s="50">
        <f>I54/J54*100</f>
        <v>1.5368852459016393</v>
      </c>
      <c r="I54" s="51">
        <v>15</v>
      </c>
      <c r="J54" s="52">
        <v>976</v>
      </c>
      <c r="K54" s="50">
        <f aca="true" t="shared" si="6" ref="K54:K66">L54/M54*100</f>
        <v>0.11235955056179776</v>
      </c>
      <c r="L54" s="51">
        <v>1</v>
      </c>
      <c r="M54" s="52">
        <v>890</v>
      </c>
      <c r="N54" s="50">
        <f aca="true" t="shared" si="7" ref="N54:N67">O54/P54*100</f>
        <v>1.903854674346478</v>
      </c>
      <c r="O54" s="51">
        <f>L54+I54+F54+C54</f>
        <v>116.13513513513516</v>
      </c>
      <c r="P54" s="54">
        <f>M54+J54+G54+D54</f>
        <v>6100</v>
      </c>
    </row>
    <row r="55" spans="1:16" ht="12.75">
      <c r="A55" s="40" t="s">
        <v>27</v>
      </c>
      <c r="B55" s="50">
        <f t="shared" si="4"/>
        <v>2.99245827822593</v>
      </c>
      <c r="C55" s="51">
        <v>160.21621621621628</v>
      </c>
      <c r="D55" s="52">
        <v>5354</v>
      </c>
      <c r="E55" s="50"/>
      <c r="F55" s="51"/>
      <c r="G55" s="52"/>
      <c r="H55" s="50"/>
      <c r="I55" s="51"/>
      <c r="J55" s="52"/>
      <c r="K55" s="50"/>
      <c r="M55" s="52"/>
      <c r="N55" s="50">
        <f t="shared" si="7"/>
        <v>2.99245827822593</v>
      </c>
      <c r="O55" s="51">
        <f>F55+C55</f>
        <v>160.21621621621628</v>
      </c>
      <c r="P55" s="54">
        <f>G55+D55</f>
        <v>5354</v>
      </c>
    </row>
    <row r="56" spans="1:16" ht="12.75">
      <c r="A56" s="40" t="s">
        <v>28</v>
      </c>
      <c r="B56" s="50"/>
      <c r="C56" s="51"/>
      <c r="D56" s="52"/>
      <c r="E56" s="50"/>
      <c r="F56" s="51"/>
      <c r="G56" s="52"/>
      <c r="H56" s="50"/>
      <c r="I56" s="51"/>
      <c r="J56" s="52"/>
      <c r="K56" s="50">
        <f t="shared" si="6"/>
        <v>0.6597031335898845</v>
      </c>
      <c r="L56">
        <v>12</v>
      </c>
      <c r="M56" s="52">
        <v>1819</v>
      </c>
      <c r="N56" s="50">
        <f t="shared" si="7"/>
        <v>0.6597031335898845</v>
      </c>
      <c r="O56" s="51">
        <f>L56+F56+C56</f>
        <v>12</v>
      </c>
      <c r="P56" s="54">
        <f>M56+G56+D56</f>
        <v>1819</v>
      </c>
    </row>
    <row r="57" spans="1:16" ht="12.75">
      <c r="A57" s="40" t="s">
        <v>29</v>
      </c>
      <c r="B57" s="50"/>
      <c r="C57" s="51"/>
      <c r="D57" s="52"/>
      <c r="E57" s="50">
        <f t="shared" si="5"/>
        <v>2.586206896551724</v>
      </c>
      <c r="F57" s="51">
        <v>12</v>
      </c>
      <c r="G57" s="52">
        <v>464</v>
      </c>
      <c r="H57" s="50">
        <f>I57/J57*100</f>
        <v>1.2841091492776886</v>
      </c>
      <c r="I57" s="51">
        <v>8</v>
      </c>
      <c r="J57" s="52">
        <v>623</v>
      </c>
      <c r="K57" s="50">
        <f t="shared" si="6"/>
        <v>0.5676442762535477</v>
      </c>
      <c r="L57" s="51">
        <v>6</v>
      </c>
      <c r="M57" s="52">
        <v>1057</v>
      </c>
      <c r="N57" s="50">
        <f t="shared" si="7"/>
        <v>1.212686567164179</v>
      </c>
      <c r="O57" s="51">
        <f aca="true" t="shared" si="8" ref="O57:P67">L57+I57+F57+C57</f>
        <v>26</v>
      </c>
      <c r="P57" s="54">
        <f t="shared" si="8"/>
        <v>2144</v>
      </c>
    </row>
    <row r="58" spans="1:16" ht="12.75">
      <c r="A58" s="40" t="s">
        <v>30</v>
      </c>
      <c r="B58" s="50">
        <f t="shared" si="4"/>
        <v>3.503503503503503</v>
      </c>
      <c r="C58" s="51">
        <v>14.189189189189186</v>
      </c>
      <c r="D58" s="52">
        <v>405</v>
      </c>
      <c r="E58" s="50"/>
      <c r="F58" s="51"/>
      <c r="G58" s="52"/>
      <c r="H58" s="50">
        <f>I58/J58*100</f>
        <v>1.5384615384615385</v>
      </c>
      <c r="I58" s="51">
        <v>1</v>
      </c>
      <c r="J58" s="52">
        <v>65</v>
      </c>
      <c r="K58" s="50">
        <f t="shared" si="6"/>
        <v>2.293577981651376</v>
      </c>
      <c r="L58" s="51">
        <v>5</v>
      </c>
      <c r="M58" s="52">
        <v>218</v>
      </c>
      <c r="N58" s="50">
        <f t="shared" si="7"/>
        <v>2.9344751728472653</v>
      </c>
      <c r="O58" s="51">
        <f t="shared" si="8"/>
        <v>20.189189189189186</v>
      </c>
      <c r="P58" s="54">
        <f t="shared" si="8"/>
        <v>688</v>
      </c>
    </row>
    <row r="59" spans="1:16" ht="12.75">
      <c r="A59" s="40" t="s">
        <v>31</v>
      </c>
      <c r="B59" s="50">
        <f t="shared" si="4"/>
        <v>1.6939738961399613</v>
      </c>
      <c r="C59" s="51">
        <v>61</v>
      </c>
      <c r="D59" s="52">
        <v>3601</v>
      </c>
      <c r="E59" s="50">
        <f t="shared" si="5"/>
        <v>1.650943396226415</v>
      </c>
      <c r="F59" s="51">
        <v>14</v>
      </c>
      <c r="G59" s="52">
        <v>848</v>
      </c>
      <c r="H59" s="50">
        <f>I59/J59*100</f>
        <v>0.7462686567164178</v>
      </c>
      <c r="I59" s="51">
        <v>5</v>
      </c>
      <c r="J59" s="52">
        <v>670</v>
      </c>
      <c r="K59" s="50">
        <f t="shared" si="6"/>
        <v>0.6259780907668232</v>
      </c>
      <c r="L59" s="51">
        <v>12</v>
      </c>
      <c r="M59" s="52">
        <v>1917</v>
      </c>
      <c r="N59" s="50">
        <f t="shared" si="7"/>
        <v>1.3075611142694712</v>
      </c>
      <c r="O59" s="51">
        <f t="shared" si="8"/>
        <v>92</v>
      </c>
      <c r="P59" s="54">
        <f t="shared" si="8"/>
        <v>7036</v>
      </c>
    </row>
    <row r="60" spans="1:16" ht="12.75">
      <c r="A60" s="40" t="s">
        <v>32</v>
      </c>
      <c r="B60" s="50">
        <f t="shared" si="4"/>
        <v>1.1646617715981875</v>
      </c>
      <c r="C60" s="51">
        <v>40.297297297297284</v>
      </c>
      <c r="D60" s="52">
        <v>3460</v>
      </c>
      <c r="E60" s="50"/>
      <c r="F60" s="51"/>
      <c r="G60" s="52"/>
      <c r="H60" s="50">
        <f>I60/J60*100</f>
        <v>0.5018820577164366</v>
      </c>
      <c r="I60" s="51">
        <v>4</v>
      </c>
      <c r="J60" s="52">
        <v>797</v>
      </c>
      <c r="K60" s="50">
        <f t="shared" si="6"/>
        <v>0.4700352526439483</v>
      </c>
      <c r="L60" s="51">
        <v>4</v>
      </c>
      <c r="M60" s="52">
        <v>851</v>
      </c>
      <c r="N60" s="50">
        <f t="shared" si="7"/>
        <v>0.9455226565641598</v>
      </c>
      <c r="O60" s="51">
        <f t="shared" si="8"/>
        <v>48.297297297297284</v>
      </c>
      <c r="P60" s="54">
        <f t="shared" si="8"/>
        <v>5108</v>
      </c>
    </row>
    <row r="61" spans="1:16" ht="12.75">
      <c r="A61" s="40" t="s">
        <v>33</v>
      </c>
      <c r="B61" s="50">
        <f t="shared" si="4"/>
        <v>1.0926203054288444</v>
      </c>
      <c r="C61" s="51">
        <v>32.75675675675676</v>
      </c>
      <c r="D61" s="52">
        <v>2998</v>
      </c>
      <c r="E61" s="50">
        <f t="shared" si="5"/>
        <v>2.306805074971165</v>
      </c>
      <c r="F61" s="51">
        <v>20</v>
      </c>
      <c r="G61" s="52">
        <v>867</v>
      </c>
      <c r="H61" s="50"/>
      <c r="I61" s="51"/>
      <c r="J61" s="52"/>
      <c r="K61" s="50">
        <f t="shared" si="6"/>
        <v>0.08726003490401396</v>
      </c>
      <c r="L61" s="51">
        <v>1</v>
      </c>
      <c r="M61" s="52">
        <v>1146</v>
      </c>
      <c r="N61" s="50">
        <f t="shared" si="7"/>
        <v>1.0727750300689833</v>
      </c>
      <c r="O61" s="51">
        <f t="shared" si="8"/>
        <v>53.75675675675676</v>
      </c>
      <c r="P61" s="54">
        <f t="shared" si="8"/>
        <v>5011</v>
      </c>
    </row>
    <row r="62" spans="1:16" ht="12.75">
      <c r="A62" s="40" t="s">
        <v>34</v>
      </c>
      <c r="B62" s="50"/>
      <c r="C62" s="51"/>
      <c r="D62" s="52"/>
      <c r="E62" s="50">
        <f t="shared" si="5"/>
        <v>0.4098360655737705</v>
      </c>
      <c r="F62" s="51">
        <v>2</v>
      </c>
      <c r="G62" s="52">
        <v>488</v>
      </c>
      <c r="H62" s="50"/>
      <c r="I62" s="51"/>
      <c r="J62" s="52"/>
      <c r="K62" s="50">
        <f t="shared" si="6"/>
        <v>0.28169014084507044</v>
      </c>
      <c r="L62" s="51">
        <v>4</v>
      </c>
      <c r="M62" s="52">
        <v>1420</v>
      </c>
      <c r="N62" s="50">
        <f t="shared" si="7"/>
        <v>0.3144654088050315</v>
      </c>
      <c r="O62" s="51">
        <f t="shared" si="8"/>
        <v>6</v>
      </c>
      <c r="P62" s="54">
        <f t="shared" si="8"/>
        <v>1908</v>
      </c>
    </row>
    <row r="63" spans="1:16" ht="12.75">
      <c r="A63" s="40" t="s">
        <v>35</v>
      </c>
      <c r="B63" s="50">
        <f t="shared" si="4"/>
        <v>2.0421796817278897</v>
      </c>
      <c r="C63" s="51">
        <v>124.75675675675679</v>
      </c>
      <c r="D63" s="52">
        <v>6109</v>
      </c>
      <c r="E63" s="50">
        <f t="shared" si="5"/>
        <v>1.7341040462427744</v>
      </c>
      <c r="F63" s="51">
        <v>9</v>
      </c>
      <c r="G63" s="52">
        <v>519</v>
      </c>
      <c r="H63" s="50"/>
      <c r="I63" s="51"/>
      <c r="J63" s="52"/>
      <c r="K63" s="50">
        <f t="shared" si="6"/>
        <v>0.19056693663649357</v>
      </c>
      <c r="L63" s="51">
        <v>4</v>
      </c>
      <c r="M63" s="52">
        <v>2099</v>
      </c>
      <c r="N63" s="50">
        <f t="shared" si="7"/>
        <v>1.5785121663430361</v>
      </c>
      <c r="O63" s="51">
        <f t="shared" si="8"/>
        <v>137.75675675675677</v>
      </c>
      <c r="P63" s="54">
        <f t="shared" si="8"/>
        <v>8727</v>
      </c>
    </row>
    <row r="64" spans="1:16" ht="12.75">
      <c r="A64" s="40" t="s">
        <v>36</v>
      </c>
      <c r="B64" s="50">
        <f t="shared" si="4"/>
        <v>1.5033255232040434</v>
      </c>
      <c r="C64" s="51">
        <v>81.67567567567568</v>
      </c>
      <c r="D64" s="52">
        <v>5433</v>
      </c>
      <c r="E64" s="50">
        <f t="shared" si="5"/>
        <v>0.7978723404255319</v>
      </c>
      <c r="F64" s="51">
        <v>6</v>
      </c>
      <c r="G64" s="52">
        <v>752</v>
      </c>
      <c r="H64" s="50">
        <f>I64/J64*100</f>
        <v>1.0582010582010581</v>
      </c>
      <c r="I64" s="51">
        <v>6</v>
      </c>
      <c r="J64" s="52">
        <v>567</v>
      </c>
      <c r="K64" s="50">
        <f t="shared" si="6"/>
        <v>0.3995205753096284</v>
      </c>
      <c r="L64" s="51">
        <v>10</v>
      </c>
      <c r="M64" s="52">
        <v>2503</v>
      </c>
      <c r="N64" s="50">
        <f t="shared" si="7"/>
        <v>1.1202125950910393</v>
      </c>
      <c r="O64" s="51">
        <f t="shared" si="8"/>
        <v>103.67567567567568</v>
      </c>
      <c r="P64" s="54">
        <f t="shared" si="8"/>
        <v>9255</v>
      </c>
    </row>
    <row r="65" spans="1:16" ht="12.75">
      <c r="A65" s="40" t="s">
        <v>37</v>
      </c>
      <c r="B65" s="50">
        <f t="shared" si="4"/>
        <v>1.5274707707911874</v>
      </c>
      <c r="C65" s="51">
        <v>74.89189189189192</v>
      </c>
      <c r="D65" s="52">
        <v>4903</v>
      </c>
      <c r="E65" s="50">
        <f t="shared" si="5"/>
        <v>0.974025974025974</v>
      </c>
      <c r="F65" s="51">
        <v>6</v>
      </c>
      <c r="G65" s="52">
        <v>616</v>
      </c>
      <c r="H65" s="50">
        <f>I65/J65*100</f>
        <v>0.45977011494252873</v>
      </c>
      <c r="I65" s="51">
        <v>2</v>
      </c>
      <c r="J65" s="52">
        <v>435</v>
      </c>
      <c r="K65" s="50">
        <f t="shared" si="6"/>
        <v>0.1400560224089636</v>
      </c>
      <c r="L65" s="51">
        <v>1</v>
      </c>
      <c r="M65" s="52">
        <v>714</v>
      </c>
      <c r="N65" s="50">
        <f t="shared" si="7"/>
        <v>1.258126753027773</v>
      </c>
      <c r="O65" s="51">
        <f t="shared" si="8"/>
        <v>83.89189189189192</v>
      </c>
      <c r="P65" s="54">
        <f t="shared" si="8"/>
        <v>6668</v>
      </c>
    </row>
    <row r="66" spans="1:16" s="39" customFormat="1" ht="13.5" thickBot="1">
      <c r="A66" s="45" t="s">
        <v>38</v>
      </c>
      <c r="B66" s="50">
        <f t="shared" si="4"/>
        <v>1.993421993421994</v>
      </c>
      <c r="C66" s="51">
        <v>94.18918918918922</v>
      </c>
      <c r="D66" s="52">
        <v>4725</v>
      </c>
      <c r="E66" s="50">
        <f t="shared" si="5"/>
        <v>2.761795166858458</v>
      </c>
      <c r="F66" s="51">
        <v>24</v>
      </c>
      <c r="G66" s="52">
        <v>869</v>
      </c>
      <c r="H66" s="50">
        <f>I66/J66*100</f>
        <v>2.158273381294964</v>
      </c>
      <c r="I66" s="51">
        <v>15</v>
      </c>
      <c r="J66" s="52">
        <v>695</v>
      </c>
      <c r="K66" s="50">
        <f t="shared" si="6"/>
        <v>0.2705139765554554</v>
      </c>
      <c r="L66" s="51">
        <v>6</v>
      </c>
      <c r="M66" s="52">
        <v>2218</v>
      </c>
      <c r="N66" s="50">
        <f t="shared" si="7"/>
        <v>1.636172436689658</v>
      </c>
      <c r="O66" s="51">
        <f t="shared" si="8"/>
        <v>139.18918918918922</v>
      </c>
      <c r="P66" s="54">
        <f t="shared" si="8"/>
        <v>8507</v>
      </c>
    </row>
    <row r="67" spans="1:16" ht="13.5" thickBot="1">
      <c r="A67" s="55" t="s">
        <v>39</v>
      </c>
      <c r="B67" s="56">
        <f>C67/D67*100</f>
        <v>2.050410609429516</v>
      </c>
      <c r="C67" s="57">
        <f>SUM(C53:C66)</f>
        <v>882.7837837837837</v>
      </c>
      <c r="D67" s="58">
        <f>SUM(D53:D66)</f>
        <v>43054</v>
      </c>
      <c r="E67" s="59">
        <f>F67/G67*100</f>
        <v>2.087486806614284</v>
      </c>
      <c r="F67" s="57">
        <f>SUM(F53:F66)</f>
        <v>178</v>
      </c>
      <c r="G67" s="57">
        <f>SUM(G53:G66)</f>
        <v>8527</v>
      </c>
      <c r="H67" s="59">
        <f>I67/J67*100</f>
        <v>1.6096579476861168</v>
      </c>
      <c r="I67" s="57">
        <f>SUM(I53:I66)</f>
        <v>112</v>
      </c>
      <c r="J67" s="57">
        <f>SUM(J53:J66)</f>
        <v>6958</v>
      </c>
      <c r="K67" s="60">
        <f>L67/M67*100</f>
        <v>0.6025746370857299</v>
      </c>
      <c r="L67" s="57">
        <f>SUM(L53:L66)</f>
        <v>132</v>
      </c>
      <c r="M67" s="58">
        <f>SUM(M53:M66)</f>
        <v>21906</v>
      </c>
      <c r="N67" s="59">
        <f t="shared" si="7"/>
        <v>1.6219575906318402</v>
      </c>
      <c r="O67" s="57">
        <f t="shared" si="8"/>
        <v>1304.7837837837837</v>
      </c>
      <c r="P67" s="61">
        <f t="shared" si="8"/>
        <v>80445</v>
      </c>
    </row>
    <row r="68" ht="12.75">
      <c r="A68" t="s">
        <v>40</v>
      </c>
    </row>
    <row r="69" ht="12.75">
      <c r="A69" t="s">
        <v>41</v>
      </c>
    </row>
    <row r="70" ht="12.75">
      <c r="A70" s="62" t="s">
        <v>42</v>
      </c>
    </row>
    <row r="71" ht="12.75"/>
    <row r="72" ht="12.75">
      <c r="A72" t="s">
        <v>15</v>
      </c>
    </row>
    <row r="73" ht="12.75">
      <c r="A73" t="s">
        <v>164</v>
      </c>
    </row>
    <row r="74" ht="12.75">
      <c r="A74" t="s">
        <v>165</v>
      </c>
    </row>
    <row r="77" ht="13.5" thickBot="1"/>
    <row r="78" spans="1:4" ht="12.75">
      <c r="A78" s="34">
        <v>2008</v>
      </c>
      <c r="B78" s="63" t="s">
        <v>167</v>
      </c>
      <c r="C78" s="35"/>
      <c r="D78" s="38"/>
    </row>
    <row r="79" spans="1:4" ht="12.75">
      <c r="A79" s="41"/>
      <c r="B79" s="43" t="s">
        <v>43</v>
      </c>
      <c r="C79" s="42"/>
      <c r="D79" s="44"/>
    </row>
    <row r="80" spans="1:4" ht="13.5" thickBot="1">
      <c r="A80" s="64" t="s">
        <v>44</v>
      </c>
      <c r="B80" s="47" t="s">
        <v>22</v>
      </c>
      <c r="C80" s="47" t="s">
        <v>23</v>
      </c>
      <c r="D80" s="49" t="s">
        <v>24</v>
      </c>
    </row>
    <row r="81" spans="1:6" ht="12.75">
      <c r="A81" s="65" t="s">
        <v>45</v>
      </c>
      <c r="B81" s="50">
        <f aca="true" t="shared" si="9" ref="B81:B86">C81/D81*100</f>
        <v>6.293597891799721</v>
      </c>
      <c r="C81" s="51">
        <v>406</v>
      </c>
      <c r="D81" s="54">
        <v>6451</v>
      </c>
      <c r="E81" s="66"/>
      <c r="F81" s="66"/>
    </row>
    <row r="82" spans="1:6" ht="12.75">
      <c r="A82" s="65" t="s">
        <v>46</v>
      </c>
      <c r="B82" s="50">
        <f t="shared" si="9"/>
        <v>4.743450627809642</v>
      </c>
      <c r="C82" s="51">
        <v>306</v>
      </c>
      <c r="D82" s="54">
        <v>6451</v>
      </c>
      <c r="E82" s="66"/>
      <c r="F82" s="66"/>
    </row>
    <row r="83" spans="1:6" ht="12.75">
      <c r="A83" s="65" t="s">
        <v>47</v>
      </c>
      <c r="B83" s="50">
        <f t="shared" si="9"/>
        <v>3.591456866722348</v>
      </c>
      <c r="C83" s="51">
        <v>301</v>
      </c>
      <c r="D83" s="54">
        <v>8381</v>
      </c>
      <c r="E83" s="66"/>
      <c r="F83" s="66"/>
    </row>
    <row r="84" spans="1:6" ht="12.75">
      <c r="A84" s="65" t="s">
        <v>48</v>
      </c>
      <c r="B84" s="50">
        <f t="shared" si="9"/>
        <v>2.5625381330079318</v>
      </c>
      <c r="C84" s="51">
        <v>210</v>
      </c>
      <c r="D84" s="54">
        <v>8195</v>
      </c>
      <c r="E84" s="66"/>
      <c r="F84" s="66"/>
    </row>
    <row r="85" spans="1:6" ht="13.5" thickBot="1">
      <c r="A85" s="65" t="s">
        <v>49</v>
      </c>
      <c r="B85" s="50">
        <f t="shared" si="9"/>
        <v>4.434850863422292</v>
      </c>
      <c r="C85" s="51">
        <v>226</v>
      </c>
      <c r="D85" s="54">
        <v>5096</v>
      </c>
      <c r="E85" s="66"/>
      <c r="F85" s="66"/>
    </row>
    <row r="86" spans="1:10" ht="13.5" thickBot="1">
      <c r="A86" s="67" t="s">
        <v>39</v>
      </c>
      <c r="B86" s="59">
        <f t="shared" si="9"/>
        <v>4.191010585989472</v>
      </c>
      <c r="C86" s="57">
        <f>SUM(C81:C85)</f>
        <v>1449</v>
      </c>
      <c r="D86" s="61">
        <f>SUM(D81:D85)</f>
        <v>34574</v>
      </c>
      <c r="E86" s="66"/>
      <c r="F86" s="66"/>
      <c r="G86" s="66"/>
      <c r="J86" s="66"/>
    </row>
    <row r="87" spans="1:8" ht="12.75">
      <c r="A87" t="s">
        <v>50</v>
      </c>
      <c r="H87" s="66"/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P87"/>
  <sheetViews>
    <sheetView zoomScalePageLayoutView="0" workbookViewId="0" topLeftCell="A46">
      <selection activeCell="J80" sqref="J80"/>
    </sheetView>
  </sheetViews>
  <sheetFormatPr defaultColWidth="9.140625" defaultRowHeight="12.75"/>
  <cols>
    <col min="1" max="1" width="23.28125" style="4" customWidth="1"/>
    <col min="2" max="2" width="9.7109375" style="4" customWidth="1"/>
    <col min="3" max="3" width="9.28125" style="4" customWidth="1"/>
    <col min="4" max="16384" width="9.140625" style="4" customWidth="1"/>
  </cols>
  <sheetData>
    <row r="1" spans="1:4" ht="15.75">
      <c r="A1" s="1" t="s">
        <v>168</v>
      </c>
      <c r="B1" s="2"/>
      <c r="C1" s="2"/>
      <c r="D1" s="3"/>
    </row>
    <row r="2" spans="1:4" ht="15.75">
      <c r="A2" s="5" t="s">
        <v>55</v>
      </c>
      <c r="B2" s="6"/>
      <c r="C2" s="6"/>
      <c r="D2" s="7"/>
    </row>
    <row r="3" spans="1:4" ht="12.75">
      <c r="A3" s="8" t="s">
        <v>1</v>
      </c>
      <c r="B3" s="9"/>
      <c r="C3" s="10"/>
      <c r="D3" s="11"/>
    </row>
    <row r="4" spans="1:4" ht="12.75">
      <c r="A4" s="12"/>
      <c r="B4" s="10">
        <v>2007</v>
      </c>
      <c r="C4" s="10">
        <v>2008</v>
      </c>
      <c r="D4" s="13" t="s">
        <v>2</v>
      </c>
    </row>
    <row r="5" spans="1:4" ht="12.75">
      <c r="A5" s="12" t="s">
        <v>3</v>
      </c>
      <c r="B5" s="14">
        <f aca="true" t="shared" si="0" ref="B5:C12">B16/B27*100</f>
        <v>0.5835468260745802</v>
      </c>
      <c r="C5" s="14">
        <f t="shared" si="0"/>
        <v>1.5943694340706693</v>
      </c>
      <c r="D5" s="15">
        <f aca="true" t="shared" si="1" ref="D5:D12">C5-B5</f>
        <v>1.0108226079960891</v>
      </c>
    </row>
    <row r="6" spans="1:4" ht="12.75">
      <c r="A6" s="12" t="s">
        <v>4</v>
      </c>
      <c r="B6" s="14">
        <f t="shared" si="0"/>
        <v>0.4720798489344483</v>
      </c>
      <c r="C6" s="14">
        <f t="shared" si="0"/>
        <v>0.8869382343528551</v>
      </c>
      <c r="D6" s="15">
        <f t="shared" si="1"/>
        <v>0.4148583854184068</v>
      </c>
    </row>
    <row r="7" spans="1:4" ht="12.75">
      <c r="A7" s="12" t="s">
        <v>5</v>
      </c>
      <c r="B7" s="14">
        <f t="shared" si="0"/>
        <v>4.753330932661145</v>
      </c>
      <c r="C7" s="14">
        <f t="shared" si="0"/>
        <v>4.855703160787907</v>
      </c>
      <c r="D7" s="15">
        <f t="shared" si="1"/>
        <v>0.10237222812676183</v>
      </c>
    </row>
    <row r="8" spans="1:4" ht="12.75">
      <c r="A8" s="12" t="s">
        <v>6</v>
      </c>
      <c r="B8" s="14">
        <f t="shared" si="0"/>
        <v>1.1615068674645586</v>
      </c>
      <c r="C8" s="14">
        <f t="shared" si="0"/>
        <v>2.0509128071723883</v>
      </c>
      <c r="D8" s="15">
        <f t="shared" si="1"/>
        <v>0.8894059397078298</v>
      </c>
    </row>
    <row r="9" spans="1:4" ht="12.75">
      <c r="A9" s="12" t="s">
        <v>7</v>
      </c>
      <c r="B9" s="14">
        <f t="shared" si="0"/>
        <v>3.3795594919007113</v>
      </c>
      <c r="C9" s="14">
        <f t="shared" si="0"/>
        <v>4.612810707456979</v>
      </c>
      <c r="D9" s="15">
        <f t="shared" si="1"/>
        <v>1.2332512155562676</v>
      </c>
    </row>
    <row r="10" spans="1:4" ht="12.75">
      <c r="A10" s="12" t="s">
        <v>8</v>
      </c>
      <c r="B10" s="14">
        <f t="shared" si="0"/>
        <v>1.1519160583941606</v>
      </c>
      <c r="C10" s="14">
        <f t="shared" si="0"/>
        <v>2.864552634681127</v>
      </c>
      <c r="D10" s="15">
        <f t="shared" si="1"/>
        <v>1.7126365762869664</v>
      </c>
    </row>
    <row r="11" spans="1:4" ht="12.75">
      <c r="A11" s="12" t="s">
        <v>9</v>
      </c>
      <c r="B11" s="14">
        <f t="shared" si="0"/>
        <v>1.2</v>
      </c>
      <c r="C11" s="14">
        <v>1.2</v>
      </c>
      <c r="D11" s="15">
        <f t="shared" si="1"/>
        <v>0</v>
      </c>
    </row>
    <row r="12" spans="1:4" ht="12.75">
      <c r="A12" s="8" t="s">
        <v>10</v>
      </c>
      <c r="B12" s="16">
        <f t="shared" si="0"/>
        <v>1.9750681410786346</v>
      </c>
      <c r="C12" s="17">
        <f>C23/C34*100</f>
        <v>2.6559147109915187</v>
      </c>
      <c r="D12" s="18">
        <f t="shared" si="1"/>
        <v>0.6808465699128841</v>
      </c>
    </row>
    <row r="13" spans="1:4" ht="12.75">
      <c r="A13" s="19"/>
      <c r="B13" s="6"/>
      <c r="C13" s="6"/>
      <c r="D13" s="7"/>
    </row>
    <row r="14" spans="1:4" ht="12.75">
      <c r="A14" s="8" t="s">
        <v>11</v>
      </c>
      <c r="B14" s="10"/>
      <c r="C14" s="10"/>
      <c r="D14" s="11"/>
    </row>
    <row r="15" spans="1:4" ht="12.75">
      <c r="A15" s="12"/>
      <c r="B15" s="10">
        <f>B4</f>
        <v>2007</v>
      </c>
      <c r="C15" s="10">
        <f>C4</f>
        <v>2008</v>
      </c>
      <c r="D15" s="13" t="s">
        <v>2</v>
      </c>
    </row>
    <row r="16" spans="1:4" ht="12.75">
      <c r="A16" s="12" t="s">
        <v>3</v>
      </c>
      <c r="B16" s="21">
        <v>41</v>
      </c>
      <c r="C16" s="21">
        <v>111</v>
      </c>
      <c r="D16" s="22">
        <f>C16-B16</f>
        <v>70</v>
      </c>
    </row>
    <row r="17" spans="1:4" ht="12.75">
      <c r="A17" s="12" t="s">
        <v>4</v>
      </c>
      <c r="B17" s="21">
        <v>105</v>
      </c>
      <c r="C17" s="21">
        <v>194</v>
      </c>
      <c r="D17" s="22">
        <f aca="true" t="shared" si="2" ref="D17:D23">C17-B17</f>
        <v>89</v>
      </c>
    </row>
    <row r="18" spans="1:10" ht="12.75">
      <c r="A18" s="12" t="s">
        <v>5</v>
      </c>
      <c r="B18" s="21">
        <v>1320</v>
      </c>
      <c r="C18" s="21">
        <v>1272</v>
      </c>
      <c r="D18" s="22">
        <f t="shared" si="2"/>
        <v>-48</v>
      </c>
      <c r="G18" s="21"/>
      <c r="I18" s="21"/>
      <c r="J18" s="20"/>
    </row>
    <row r="19" spans="1:9" ht="12.75">
      <c r="A19" s="12" t="s">
        <v>6</v>
      </c>
      <c r="B19" s="21">
        <v>526</v>
      </c>
      <c r="C19" s="21">
        <v>883</v>
      </c>
      <c r="D19" s="22">
        <f t="shared" si="2"/>
        <v>357</v>
      </c>
      <c r="G19" s="21"/>
      <c r="I19" s="21"/>
    </row>
    <row r="20" spans="1:10" ht="12.75">
      <c r="A20" s="12" t="s">
        <v>7</v>
      </c>
      <c r="B20" s="21">
        <v>290</v>
      </c>
      <c r="C20" s="21">
        <v>386</v>
      </c>
      <c r="D20" s="22">
        <f t="shared" si="2"/>
        <v>96</v>
      </c>
      <c r="E20" s="21"/>
      <c r="F20" s="21"/>
      <c r="J20" s="20"/>
    </row>
    <row r="21" spans="1:6" ht="12.75">
      <c r="A21" s="12" t="s">
        <v>8</v>
      </c>
      <c r="B21" s="24">
        <v>101</v>
      </c>
      <c r="C21" s="24">
        <v>243</v>
      </c>
      <c r="D21" s="22">
        <f t="shared" si="2"/>
        <v>142</v>
      </c>
      <c r="F21" s="21"/>
    </row>
    <row r="22" spans="1:4" ht="12.75">
      <c r="A22" s="12" t="s">
        <v>9</v>
      </c>
      <c r="B22" s="26">
        <v>30</v>
      </c>
      <c r="C22" s="26">
        <f>C11*C33/100</f>
        <v>30</v>
      </c>
      <c r="D22" s="22">
        <f t="shared" si="2"/>
        <v>0</v>
      </c>
    </row>
    <row r="23" spans="1:9" ht="12.75">
      <c r="A23" s="8" t="s">
        <v>10</v>
      </c>
      <c r="B23" s="27">
        <f>SUM(B16:B22)</f>
        <v>2413</v>
      </c>
      <c r="C23" s="27">
        <f>SUM(C16:C22)</f>
        <v>3119</v>
      </c>
      <c r="D23" s="28">
        <f t="shared" si="2"/>
        <v>706</v>
      </c>
      <c r="G23" s="21"/>
      <c r="I23" s="21"/>
    </row>
    <row r="24" spans="1:4" ht="12.75">
      <c r="A24" s="19"/>
      <c r="B24" s="6"/>
      <c r="C24" s="6"/>
      <c r="D24" s="7"/>
    </row>
    <row r="25" spans="1:4" ht="12.75">
      <c r="A25" s="8" t="s">
        <v>12</v>
      </c>
      <c r="B25" s="10"/>
      <c r="C25" s="10"/>
      <c r="D25" s="11"/>
    </row>
    <row r="26" spans="1:4" ht="12.75">
      <c r="A26" s="12"/>
      <c r="B26" s="10">
        <f>B4</f>
        <v>2007</v>
      </c>
      <c r="C26" s="10">
        <f>C4</f>
        <v>2008</v>
      </c>
      <c r="D26" s="13" t="s">
        <v>2</v>
      </c>
    </row>
    <row r="27" spans="1:9" ht="12.75">
      <c r="A27" s="12" t="s">
        <v>3</v>
      </c>
      <c r="B27" s="21">
        <v>7026</v>
      </c>
      <c r="C27" s="21">
        <v>6962</v>
      </c>
      <c r="D27" s="22">
        <f aca="true" t="shared" si="3" ref="D27:D34">C27-B27</f>
        <v>-64</v>
      </c>
      <c r="G27" s="21"/>
      <c r="I27" s="21"/>
    </row>
    <row r="28" spans="1:9" ht="12.75">
      <c r="A28" s="12" t="s">
        <v>4</v>
      </c>
      <c r="B28" s="21">
        <v>22242</v>
      </c>
      <c r="C28" s="21">
        <v>21873</v>
      </c>
      <c r="D28" s="22">
        <f t="shared" si="3"/>
        <v>-369</v>
      </c>
      <c r="G28" s="21"/>
      <c r="I28" s="21"/>
    </row>
    <row r="29" spans="1:10" ht="12.75">
      <c r="A29" s="12" t="s">
        <v>5</v>
      </c>
      <c r="B29" s="21">
        <v>27770</v>
      </c>
      <c r="C29" s="21">
        <v>26196</v>
      </c>
      <c r="D29" s="22">
        <f t="shared" si="3"/>
        <v>-1574</v>
      </c>
      <c r="G29" s="21"/>
      <c r="I29" s="21"/>
      <c r="J29" s="29"/>
    </row>
    <row r="30" spans="1:9" ht="12.75">
      <c r="A30" s="12" t="s">
        <v>6</v>
      </c>
      <c r="B30" s="21">
        <v>45286</v>
      </c>
      <c r="C30" s="21">
        <v>43054</v>
      </c>
      <c r="D30" s="22">
        <f t="shared" si="3"/>
        <v>-2232</v>
      </c>
      <c r="G30" s="21"/>
      <c r="I30" s="21"/>
    </row>
    <row r="31" spans="1:10" ht="12.75">
      <c r="A31" s="12" t="s">
        <v>7</v>
      </c>
      <c r="B31" s="21">
        <v>8581</v>
      </c>
      <c r="C31" s="21">
        <v>8368</v>
      </c>
      <c r="D31" s="22">
        <f t="shared" si="3"/>
        <v>-213</v>
      </c>
      <c r="E31" s="21"/>
      <c r="F31" s="21"/>
      <c r="G31" s="21"/>
      <c r="I31" s="21"/>
      <c r="J31" s="29"/>
    </row>
    <row r="32" spans="1:9" ht="12.75">
      <c r="A32" s="12" t="s">
        <v>8</v>
      </c>
      <c r="B32" s="21">
        <v>8768</v>
      </c>
      <c r="C32" s="21">
        <v>8483</v>
      </c>
      <c r="D32" s="22">
        <f t="shared" si="3"/>
        <v>-285</v>
      </c>
      <c r="G32" s="21"/>
      <c r="I32" s="21"/>
    </row>
    <row r="33" spans="1:9" ht="12.75">
      <c r="A33" s="12" t="s">
        <v>9</v>
      </c>
      <c r="B33" s="21">
        <v>2500</v>
      </c>
      <c r="C33" s="21">
        <v>2500</v>
      </c>
      <c r="D33" s="22">
        <f t="shared" si="3"/>
        <v>0</v>
      </c>
      <c r="G33" s="21"/>
      <c r="I33" s="21"/>
    </row>
    <row r="34" spans="1:9" ht="12.75">
      <c r="A34" s="8" t="s">
        <v>10</v>
      </c>
      <c r="B34" s="27">
        <f>SUM(B27:B33)</f>
        <v>122173</v>
      </c>
      <c r="C34" s="27">
        <f>SUM(C27:C33)</f>
        <v>117436</v>
      </c>
      <c r="D34" s="28">
        <f t="shared" si="3"/>
        <v>-4737</v>
      </c>
      <c r="G34" s="21"/>
      <c r="H34" s="21"/>
      <c r="I34" s="21"/>
    </row>
    <row r="35" spans="1:4" ht="12.75">
      <c r="A35" s="19"/>
      <c r="B35" s="30"/>
      <c r="C35" s="30"/>
      <c r="D35" s="31"/>
    </row>
    <row r="36" ht="12.75">
      <c r="A36" s="32" t="s">
        <v>13</v>
      </c>
    </row>
    <row r="37" ht="12.75">
      <c r="A37" s="32" t="s">
        <v>14</v>
      </c>
    </row>
    <row r="38" ht="12.75">
      <c r="A38" s="32"/>
    </row>
    <row r="39" ht="12.75">
      <c r="A39" s="32" t="s">
        <v>15</v>
      </c>
    </row>
    <row r="40" ht="12.75">
      <c r="A40" t="s">
        <v>169</v>
      </c>
    </row>
    <row r="41" ht="12.75">
      <c r="A41" s="32" t="s">
        <v>170</v>
      </c>
    </row>
    <row r="42" ht="12.75">
      <c r="A42" s="32" t="s">
        <v>171</v>
      </c>
    </row>
    <row r="45" ht="12.75">
      <c r="A45" t="s">
        <v>16</v>
      </c>
    </row>
    <row r="46" ht="12.75">
      <c r="A46" t="s">
        <v>17</v>
      </c>
    </row>
    <row r="47" ht="12.75"/>
    <row r="48" spans="1:3" ht="12.75">
      <c r="A48" t="s">
        <v>172</v>
      </c>
      <c r="B48">
        <v>2008</v>
      </c>
      <c r="C48" t="s">
        <v>19</v>
      </c>
    </row>
    <row r="49" ht="13.5" thickBot="1"/>
    <row r="50" spans="1:16" s="39" customFormat="1" ht="12.75">
      <c r="A50" s="68">
        <v>2008</v>
      </c>
      <c r="B50" s="69" t="str">
        <f>A48</f>
        <v>UGE 41</v>
      </c>
      <c r="C50" s="70"/>
      <c r="D50" s="71"/>
      <c r="E50" s="72" t="str">
        <f>B50</f>
        <v>UGE 41</v>
      </c>
      <c r="F50" s="70"/>
      <c r="G50" s="71"/>
      <c r="H50" s="70" t="str">
        <f>B50</f>
        <v>UGE 41</v>
      </c>
      <c r="I50" s="70"/>
      <c r="J50" s="71"/>
      <c r="K50" s="70" t="str">
        <f>B50</f>
        <v>UGE 41</v>
      </c>
      <c r="L50" s="70"/>
      <c r="M50" s="71"/>
      <c r="N50" s="70" t="str">
        <f>B50</f>
        <v>UGE 41</v>
      </c>
      <c r="O50" s="70"/>
      <c r="P50" s="73"/>
    </row>
    <row r="51" spans="1:16" ht="12.75">
      <c r="A51" s="40"/>
      <c r="B51" s="41" t="s">
        <v>6</v>
      </c>
      <c r="C51" s="42"/>
      <c r="D51" s="42"/>
      <c r="E51" s="43" t="s">
        <v>8</v>
      </c>
      <c r="F51" s="42"/>
      <c r="G51" s="42"/>
      <c r="H51" s="43" t="s">
        <v>3</v>
      </c>
      <c r="I51" s="42"/>
      <c r="J51" s="42"/>
      <c r="K51" s="43" t="s">
        <v>20</v>
      </c>
      <c r="L51" s="42"/>
      <c r="M51" s="42"/>
      <c r="N51" s="43" t="s">
        <v>10</v>
      </c>
      <c r="O51" s="42"/>
      <c r="P51" s="44"/>
    </row>
    <row r="52" spans="1:16" ht="13.5" thickBot="1">
      <c r="A52" s="45" t="s">
        <v>21</v>
      </c>
      <c r="B52" s="46" t="s">
        <v>22</v>
      </c>
      <c r="C52" s="47" t="s">
        <v>23</v>
      </c>
      <c r="D52" s="48" t="s">
        <v>24</v>
      </c>
      <c r="E52" s="47" t="s">
        <v>22</v>
      </c>
      <c r="F52" s="47" t="s">
        <v>23</v>
      </c>
      <c r="G52" s="48" t="s">
        <v>24</v>
      </c>
      <c r="H52" s="47" t="s">
        <v>22</v>
      </c>
      <c r="I52" s="47" t="s">
        <v>23</v>
      </c>
      <c r="J52" s="48" t="s">
        <v>24</v>
      </c>
      <c r="K52" s="47" t="s">
        <v>22</v>
      </c>
      <c r="L52" s="47" t="s">
        <v>23</v>
      </c>
      <c r="M52" s="48" t="s">
        <v>24</v>
      </c>
      <c r="N52" s="47" t="s">
        <v>22</v>
      </c>
      <c r="O52" s="47" t="s">
        <v>23</v>
      </c>
      <c r="P52" s="49" t="s">
        <v>24</v>
      </c>
    </row>
    <row r="53" spans="1:16" ht="12.75">
      <c r="A53" s="40" t="s">
        <v>25</v>
      </c>
      <c r="B53" s="50">
        <f>C53/D53*100</f>
        <v>4.1529776922658055</v>
      </c>
      <c r="C53" s="51">
        <v>123.67567567567568</v>
      </c>
      <c r="D53" s="52">
        <v>2978</v>
      </c>
      <c r="E53" s="50">
        <f>F53/G53*100</f>
        <v>3.292181069958848</v>
      </c>
      <c r="F53" s="51">
        <v>64</v>
      </c>
      <c r="G53" s="52">
        <v>1944</v>
      </c>
      <c r="H53" s="50">
        <f>I53/J53*100</f>
        <v>2.346316283435007</v>
      </c>
      <c r="I53" s="51">
        <v>50</v>
      </c>
      <c r="J53" s="52">
        <v>2131</v>
      </c>
      <c r="K53" s="50">
        <f>L53/M53*100</f>
        <v>1.3087447947650208</v>
      </c>
      <c r="L53" s="51">
        <v>66</v>
      </c>
      <c r="M53" s="53">
        <v>5043</v>
      </c>
      <c r="N53" s="50">
        <f>O53/P53*100</f>
        <v>2.5105462605462607</v>
      </c>
      <c r="O53" s="51">
        <f>L53+I53+F53+C53</f>
        <v>303.6756756756757</v>
      </c>
      <c r="P53" s="54">
        <f>M53+J53+G53+D53</f>
        <v>12096</v>
      </c>
    </row>
    <row r="54" spans="1:16" ht="12.75">
      <c r="A54" s="40" t="s">
        <v>26</v>
      </c>
      <c r="B54" s="50">
        <f aca="true" t="shared" si="4" ref="B54:B66">C54/D54*100</f>
        <v>2.4331326144797654</v>
      </c>
      <c r="C54" s="51">
        <v>75.13513513513516</v>
      </c>
      <c r="D54" s="52">
        <v>3088</v>
      </c>
      <c r="E54" s="50">
        <f aca="true" t="shared" si="5" ref="E54:E66">F54/G54*100</f>
        <v>3.836094158674804</v>
      </c>
      <c r="F54" s="51">
        <v>44</v>
      </c>
      <c r="G54" s="52">
        <v>1147</v>
      </c>
      <c r="H54" s="50">
        <f>I54/J54*100</f>
        <v>1.9447287615148412</v>
      </c>
      <c r="I54" s="51">
        <v>19</v>
      </c>
      <c r="J54" s="52">
        <v>977</v>
      </c>
      <c r="K54" s="50">
        <f aca="true" t="shared" si="6" ref="K54:K66">L54/M54*100</f>
        <v>0.336322869955157</v>
      </c>
      <c r="L54" s="51">
        <v>3</v>
      </c>
      <c r="M54" s="52">
        <v>892</v>
      </c>
      <c r="N54" s="50">
        <f aca="true" t="shared" si="7" ref="N54:N67">O54/P54*100</f>
        <v>2.312174559880982</v>
      </c>
      <c r="O54" s="51">
        <f>L54+I54+F54+C54</f>
        <v>141.13513513513516</v>
      </c>
      <c r="P54" s="54">
        <f>M54+J54+G54+D54</f>
        <v>6104</v>
      </c>
    </row>
    <row r="55" spans="1:16" ht="12.75">
      <c r="A55" s="40" t="s">
        <v>27</v>
      </c>
      <c r="B55" s="50">
        <f t="shared" si="4"/>
        <v>2.99245827822593</v>
      </c>
      <c r="C55" s="51">
        <v>160.21621621621628</v>
      </c>
      <c r="D55" s="52">
        <v>5354</v>
      </c>
      <c r="E55" s="50"/>
      <c r="F55" s="51"/>
      <c r="G55" s="52"/>
      <c r="H55" s="50"/>
      <c r="I55" s="51"/>
      <c r="J55" s="52"/>
      <c r="K55" s="50"/>
      <c r="M55" s="52"/>
      <c r="N55" s="50">
        <f t="shared" si="7"/>
        <v>2.99245827822593</v>
      </c>
      <c r="O55" s="51">
        <f>F55+C55</f>
        <v>160.21621621621628</v>
      </c>
      <c r="P55" s="54">
        <f>G55+D55</f>
        <v>5354</v>
      </c>
    </row>
    <row r="56" spans="1:16" ht="12.75">
      <c r="A56" s="40" t="s">
        <v>28</v>
      </c>
      <c r="B56" s="50"/>
      <c r="C56" s="51"/>
      <c r="D56" s="52"/>
      <c r="E56" s="50"/>
      <c r="F56" s="51"/>
      <c r="G56" s="52"/>
      <c r="H56" s="50"/>
      <c r="I56" s="51"/>
      <c r="J56" s="52"/>
      <c r="K56" s="50">
        <f t="shared" si="6"/>
        <v>0.6578947368421052</v>
      </c>
      <c r="L56">
        <v>12</v>
      </c>
      <c r="M56" s="52">
        <v>1824</v>
      </c>
      <c r="N56" s="50">
        <f t="shared" si="7"/>
        <v>0.6578947368421052</v>
      </c>
      <c r="O56" s="51">
        <f>L56+F56+C56</f>
        <v>12</v>
      </c>
      <c r="P56" s="54">
        <f>M56+G56+D56</f>
        <v>1824</v>
      </c>
    </row>
    <row r="57" spans="1:16" ht="12.75">
      <c r="A57" s="40" t="s">
        <v>29</v>
      </c>
      <c r="B57" s="50"/>
      <c r="C57" s="51"/>
      <c r="D57" s="52"/>
      <c r="E57" s="50">
        <f t="shared" si="5"/>
        <v>4.301075268817205</v>
      </c>
      <c r="F57" s="51">
        <v>20</v>
      </c>
      <c r="G57" s="52">
        <v>465</v>
      </c>
      <c r="H57" s="50">
        <f>I57/J57*100</f>
        <v>1.28</v>
      </c>
      <c r="I57" s="51">
        <v>8</v>
      </c>
      <c r="J57" s="52">
        <v>625</v>
      </c>
      <c r="K57" s="50">
        <f t="shared" si="6"/>
        <v>1.1450381679389312</v>
      </c>
      <c r="L57" s="51">
        <v>12</v>
      </c>
      <c r="M57" s="52">
        <v>1048</v>
      </c>
      <c r="N57" s="50">
        <f t="shared" si="7"/>
        <v>1.8709073900841908</v>
      </c>
      <c r="O57" s="51">
        <f aca="true" t="shared" si="8" ref="O57:P67">L57+I57+F57+C57</f>
        <v>40</v>
      </c>
      <c r="P57" s="54">
        <f t="shared" si="8"/>
        <v>2138</v>
      </c>
    </row>
    <row r="58" spans="1:16" ht="12.75">
      <c r="A58" s="40" t="s">
        <v>30</v>
      </c>
      <c r="B58" s="50">
        <f t="shared" si="4"/>
        <v>3.503503503503503</v>
      </c>
      <c r="C58" s="51">
        <v>14.189189189189186</v>
      </c>
      <c r="D58" s="52">
        <v>405</v>
      </c>
      <c r="E58" s="50"/>
      <c r="F58" s="51"/>
      <c r="G58" s="52"/>
      <c r="H58" s="50">
        <f>I58/J58*100</f>
        <v>1.5151515151515151</v>
      </c>
      <c r="I58" s="51">
        <v>1</v>
      </c>
      <c r="J58" s="52">
        <v>66</v>
      </c>
      <c r="K58" s="50">
        <f t="shared" si="6"/>
        <v>3.65296803652968</v>
      </c>
      <c r="L58" s="51">
        <v>8</v>
      </c>
      <c r="M58" s="52">
        <v>219</v>
      </c>
      <c r="N58" s="50">
        <f t="shared" si="7"/>
        <v>3.36075205640423</v>
      </c>
      <c r="O58" s="51">
        <f t="shared" si="8"/>
        <v>23.189189189189186</v>
      </c>
      <c r="P58" s="54">
        <f t="shared" si="8"/>
        <v>690</v>
      </c>
    </row>
    <row r="59" spans="1:16" ht="12.75">
      <c r="A59" s="40" t="s">
        <v>31</v>
      </c>
      <c r="B59" s="50">
        <f t="shared" si="4"/>
        <v>1.6939738961399613</v>
      </c>
      <c r="C59" s="51">
        <v>61</v>
      </c>
      <c r="D59" s="52">
        <v>3601</v>
      </c>
      <c r="E59" s="50">
        <f t="shared" si="5"/>
        <v>3.541912632821724</v>
      </c>
      <c r="F59" s="51">
        <v>30</v>
      </c>
      <c r="G59" s="52">
        <v>847</v>
      </c>
      <c r="H59" s="50">
        <f>I59/J59*100</f>
        <v>1.4858841010401187</v>
      </c>
      <c r="I59" s="51">
        <v>10</v>
      </c>
      <c r="J59" s="52">
        <v>673</v>
      </c>
      <c r="K59" s="50">
        <f t="shared" si="6"/>
        <v>3.1953902566788894</v>
      </c>
      <c r="L59" s="51">
        <v>61</v>
      </c>
      <c r="M59" s="52">
        <v>1909</v>
      </c>
      <c r="N59" s="50">
        <f t="shared" si="7"/>
        <v>2.3044096728307255</v>
      </c>
      <c r="O59" s="51">
        <f t="shared" si="8"/>
        <v>162</v>
      </c>
      <c r="P59" s="54">
        <f t="shared" si="8"/>
        <v>7030</v>
      </c>
    </row>
    <row r="60" spans="1:16" ht="12.75">
      <c r="A60" s="40" t="s">
        <v>32</v>
      </c>
      <c r="B60" s="50">
        <f t="shared" si="4"/>
        <v>1.1646617715981875</v>
      </c>
      <c r="C60" s="51">
        <v>40.297297297297284</v>
      </c>
      <c r="D60" s="52">
        <v>3460</v>
      </c>
      <c r="E60" s="50"/>
      <c r="F60" s="51"/>
      <c r="G60" s="52"/>
      <c r="H60" s="50">
        <f>I60/J60*100</f>
        <v>0.3787878787878788</v>
      </c>
      <c r="I60" s="51">
        <v>3</v>
      </c>
      <c r="J60" s="52">
        <v>792</v>
      </c>
      <c r="K60" s="50">
        <f t="shared" si="6"/>
        <v>0.4733727810650888</v>
      </c>
      <c r="L60" s="51">
        <v>4</v>
      </c>
      <c r="M60" s="52">
        <v>845</v>
      </c>
      <c r="N60" s="50">
        <f t="shared" si="7"/>
        <v>0.9279438355365368</v>
      </c>
      <c r="O60" s="51">
        <f t="shared" si="8"/>
        <v>47.297297297297284</v>
      </c>
      <c r="P60" s="54">
        <f t="shared" si="8"/>
        <v>5097</v>
      </c>
    </row>
    <row r="61" spans="1:16" ht="12.75">
      <c r="A61" s="40" t="s">
        <v>33</v>
      </c>
      <c r="B61" s="50">
        <f t="shared" si="4"/>
        <v>1.0926203054288444</v>
      </c>
      <c r="C61" s="51">
        <v>32.75675675675676</v>
      </c>
      <c r="D61" s="52">
        <v>2998</v>
      </c>
      <c r="E61" s="50">
        <f t="shared" si="5"/>
        <v>2.453271028037383</v>
      </c>
      <c r="F61" s="51">
        <v>21</v>
      </c>
      <c r="G61" s="52">
        <v>856</v>
      </c>
      <c r="H61" s="50"/>
      <c r="I61" s="51"/>
      <c r="J61" s="52"/>
      <c r="K61" s="50">
        <f t="shared" si="6"/>
        <v>0.17406440382941687</v>
      </c>
      <c r="L61" s="51">
        <v>2</v>
      </c>
      <c r="M61" s="52">
        <v>1149</v>
      </c>
      <c r="N61" s="50">
        <f t="shared" si="7"/>
        <v>1.114466455261978</v>
      </c>
      <c r="O61" s="51">
        <f t="shared" si="8"/>
        <v>55.75675675675676</v>
      </c>
      <c r="P61" s="54">
        <f t="shared" si="8"/>
        <v>5003</v>
      </c>
    </row>
    <row r="62" spans="1:16" ht="12.75">
      <c r="A62" s="40" t="s">
        <v>34</v>
      </c>
      <c r="B62" s="50"/>
      <c r="C62" s="51"/>
      <c r="D62" s="52"/>
      <c r="E62" s="50">
        <f t="shared" si="5"/>
        <v>0.6198347107438017</v>
      </c>
      <c r="F62" s="51">
        <v>3</v>
      </c>
      <c r="G62" s="52">
        <v>484</v>
      </c>
      <c r="H62" s="50"/>
      <c r="I62" s="51"/>
      <c r="J62" s="52"/>
      <c r="K62" s="50">
        <f t="shared" si="6"/>
        <v>0.35561877667140823</v>
      </c>
      <c r="L62" s="51">
        <v>5</v>
      </c>
      <c r="M62" s="52">
        <v>1406</v>
      </c>
      <c r="N62" s="50">
        <f t="shared" si="7"/>
        <v>0.4232804232804233</v>
      </c>
      <c r="O62" s="51">
        <f t="shared" si="8"/>
        <v>8</v>
      </c>
      <c r="P62" s="54">
        <f t="shared" si="8"/>
        <v>1890</v>
      </c>
    </row>
    <row r="63" spans="1:16" ht="12.75">
      <c r="A63" s="40" t="s">
        <v>35</v>
      </c>
      <c r="B63" s="50">
        <f t="shared" si="4"/>
        <v>2.0421796817278897</v>
      </c>
      <c r="C63" s="51">
        <v>124.75675675675679</v>
      </c>
      <c r="D63" s="52">
        <v>6109</v>
      </c>
      <c r="E63" s="50">
        <f t="shared" si="5"/>
        <v>2.3300970873786406</v>
      </c>
      <c r="F63" s="51">
        <v>12</v>
      </c>
      <c r="G63" s="52">
        <v>515</v>
      </c>
      <c r="H63" s="50"/>
      <c r="I63" s="51"/>
      <c r="J63" s="52"/>
      <c r="K63" s="50">
        <f t="shared" si="6"/>
        <v>0.2380952380952381</v>
      </c>
      <c r="L63" s="51">
        <v>5</v>
      </c>
      <c r="M63" s="52">
        <v>2100</v>
      </c>
      <c r="N63" s="50">
        <f t="shared" si="7"/>
        <v>1.624905510737698</v>
      </c>
      <c r="O63" s="51">
        <f t="shared" si="8"/>
        <v>141.75675675675677</v>
      </c>
      <c r="P63" s="54">
        <f t="shared" si="8"/>
        <v>8724</v>
      </c>
    </row>
    <row r="64" spans="1:16" ht="12.75">
      <c r="A64" s="40" t="s">
        <v>36</v>
      </c>
      <c r="B64" s="50">
        <f t="shared" si="4"/>
        <v>1.5033255232040434</v>
      </c>
      <c r="C64" s="51">
        <v>81.67567567567568</v>
      </c>
      <c r="D64" s="52">
        <v>5433</v>
      </c>
      <c r="E64" s="50">
        <f t="shared" si="5"/>
        <v>0.9308510638297872</v>
      </c>
      <c r="F64" s="51">
        <v>7</v>
      </c>
      <c r="G64" s="52">
        <v>752</v>
      </c>
      <c r="H64" s="50">
        <f>I64/J64*100</f>
        <v>1.76678445229682</v>
      </c>
      <c r="I64" s="51">
        <v>10</v>
      </c>
      <c r="J64" s="52">
        <v>566</v>
      </c>
      <c r="K64" s="50">
        <f t="shared" si="6"/>
        <v>0.31961646024770274</v>
      </c>
      <c r="L64" s="51">
        <v>8</v>
      </c>
      <c r="M64" s="52">
        <v>2503</v>
      </c>
      <c r="N64" s="50">
        <f t="shared" si="7"/>
        <v>1.152752060467643</v>
      </c>
      <c r="O64" s="51">
        <f t="shared" si="8"/>
        <v>106.67567567567568</v>
      </c>
      <c r="P64" s="54">
        <f t="shared" si="8"/>
        <v>9254</v>
      </c>
    </row>
    <row r="65" spans="1:16" ht="12.75">
      <c r="A65" s="40" t="s">
        <v>37</v>
      </c>
      <c r="B65" s="50">
        <f t="shared" si="4"/>
        <v>1.5274707707911874</v>
      </c>
      <c r="C65" s="51">
        <v>74.89189189189192</v>
      </c>
      <c r="D65" s="52">
        <v>4903</v>
      </c>
      <c r="E65" s="50">
        <f t="shared" si="5"/>
        <v>1.6366612111292964</v>
      </c>
      <c r="F65" s="51">
        <v>10</v>
      </c>
      <c r="G65" s="52">
        <v>611</v>
      </c>
      <c r="H65" s="50">
        <f>I65/J65*100</f>
        <v>0.4608294930875576</v>
      </c>
      <c r="I65" s="51">
        <v>2</v>
      </c>
      <c r="J65" s="52">
        <v>434</v>
      </c>
      <c r="K65" s="50">
        <f t="shared" si="6"/>
        <v>0.13850415512465375</v>
      </c>
      <c r="L65" s="51">
        <v>1</v>
      </c>
      <c r="M65" s="52">
        <v>722</v>
      </c>
      <c r="N65" s="50">
        <f t="shared" si="7"/>
        <v>1.3177195186190693</v>
      </c>
      <c r="O65" s="51">
        <f t="shared" si="8"/>
        <v>87.89189189189192</v>
      </c>
      <c r="P65" s="54">
        <f t="shared" si="8"/>
        <v>6670</v>
      </c>
    </row>
    <row r="66" spans="1:16" s="39" customFormat="1" ht="13.5" thickBot="1">
      <c r="A66" s="45" t="s">
        <v>38</v>
      </c>
      <c r="B66" s="50">
        <f t="shared" si="4"/>
        <v>1.993421993421994</v>
      </c>
      <c r="C66" s="51">
        <v>94.18918918918922</v>
      </c>
      <c r="D66" s="52">
        <v>4725</v>
      </c>
      <c r="E66" s="50">
        <f t="shared" si="5"/>
        <v>3.7122969837587005</v>
      </c>
      <c r="F66" s="51">
        <v>32</v>
      </c>
      <c r="G66" s="52">
        <v>862</v>
      </c>
      <c r="H66" s="50">
        <f>I66/J66*100</f>
        <v>1.146131805157593</v>
      </c>
      <c r="I66" s="51">
        <v>8</v>
      </c>
      <c r="J66" s="52">
        <v>698</v>
      </c>
      <c r="K66" s="50">
        <f t="shared" si="6"/>
        <v>0.3163126976954361</v>
      </c>
      <c r="L66" s="51">
        <v>7</v>
      </c>
      <c r="M66" s="52">
        <v>2213</v>
      </c>
      <c r="N66" s="50">
        <f t="shared" si="7"/>
        <v>1.6614402116873288</v>
      </c>
      <c r="O66" s="51">
        <f t="shared" si="8"/>
        <v>141.18918918918922</v>
      </c>
      <c r="P66" s="54">
        <f t="shared" si="8"/>
        <v>8498</v>
      </c>
    </row>
    <row r="67" spans="1:16" ht="13.5" thickBot="1">
      <c r="A67" s="55" t="s">
        <v>39</v>
      </c>
      <c r="B67" s="56">
        <f>C67/D67*100</f>
        <v>2.050410609429516</v>
      </c>
      <c r="C67" s="57">
        <f>SUM(C53:C66)</f>
        <v>882.7837837837837</v>
      </c>
      <c r="D67" s="58">
        <f>SUM(D53:D66)</f>
        <v>43054</v>
      </c>
      <c r="E67" s="59">
        <f>F67/G67*100</f>
        <v>2.864552634681127</v>
      </c>
      <c r="F67" s="57">
        <f>SUM(F53:F66)</f>
        <v>243</v>
      </c>
      <c r="G67" s="57">
        <f>SUM(G53:G66)</f>
        <v>8483</v>
      </c>
      <c r="H67" s="59">
        <f>I67/J67*100</f>
        <v>1.5943694340706693</v>
      </c>
      <c r="I67" s="57">
        <f>SUM(I53:I66)</f>
        <v>111</v>
      </c>
      <c r="J67" s="57">
        <f>SUM(J53:J66)</f>
        <v>6962</v>
      </c>
      <c r="K67" s="60">
        <f>L67/M67*100</f>
        <v>0.8869382343528551</v>
      </c>
      <c r="L67" s="57">
        <f>SUM(L53:L66)</f>
        <v>194</v>
      </c>
      <c r="M67" s="58">
        <f>SUM(M53:M66)</f>
        <v>21873</v>
      </c>
      <c r="N67" s="59">
        <f t="shared" si="7"/>
        <v>1.780201791399721</v>
      </c>
      <c r="O67" s="57">
        <f t="shared" si="8"/>
        <v>1430.7837837837837</v>
      </c>
      <c r="P67" s="61">
        <f t="shared" si="8"/>
        <v>80372</v>
      </c>
    </row>
    <row r="68" ht="12.75">
      <c r="A68" t="s">
        <v>40</v>
      </c>
    </row>
    <row r="69" ht="12.75">
      <c r="A69" t="s">
        <v>41</v>
      </c>
    </row>
    <row r="70" ht="12.75">
      <c r="A70" s="62" t="s">
        <v>42</v>
      </c>
    </row>
    <row r="71" ht="12.75"/>
    <row r="72" ht="12.75">
      <c r="A72" t="s">
        <v>15</v>
      </c>
    </row>
    <row r="73" ht="12.75">
      <c r="A73" t="s">
        <v>173</v>
      </c>
    </row>
    <row r="74" ht="12.75">
      <c r="A74" t="s">
        <v>161</v>
      </c>
    </row>
    <row r="77" ht="13.5" thickBot="1"/>
    <row r="78" spans="1:4" ht="12.75">
      <c r="A78" s="69">
        <v>2008</v>
      </c>
      <c r="B78" s="74" t="s">
        <v>174</v>
      </c>
      <c r="C78" s="70"/>
      <c r="D78" s="73"/>
    </row>
    <row r="79" spans="1:4" ht="12.75">
      <c r="A79" s="41"/>
      <c r="B79" s="43" t="s">
        <v>43</v>
      </c>
      <c r="C79" s="42"/>
      <c r="D79" s="44"/>
    </row>
    <row r="80" spans="1:4" ht="13.5" thickBot="1">
      <c r="A80" s="64" t="s">
        <v>44</v>
      </c>
      <c r="B80" s="47" t="s">
        <v>22</v>
      </c>
      <c r="C80" s="47" t="s">
        <v>23</v>
      </c>
      <c r="D80" s="49" t="s">
        <v>24</v>
      </c>
    </row>
    <row r="81" spans="1:6" ht="12.75">
      <c r="A81" s="65" t="s">
        <v>45</v>
      </c>
      <c r="B81" s="50">
        <f aca="true" t="shared" si="9" ref="B81:B86">C81/D81*100</f>
        <v>6.8343103980253</v>
      </c>
      <c r="C81" s="51">
        <v>443</v>
      </c>
      <c r="D81" s="54">
        <v>6482</v>
      </c>
      <c r="E81" s="66"/>
      <c r="F81" s="66"/>
    </row>
    <row r="82" spans="1:6" ht="12.75">
      <c r="A82" s="65" t="s">
        <v>46</v>
      </c>
      <c r="B82" s="50">
        <f t="shared" si="9"/>
        <v>5.48818407960199</v>
      </c>
      <c r="C82" s="51">
        <v>353</v>
      </c>
      <c r="D82" s="54">
        <v>6432</v>
      </c>
      <c r="E82" s="66"/>
      <c r="F82" s="66"/>
    </row>
    <row r="83" spans="1:6" ht="12.75">
      <c r="A83" s="65" t="s">
        <v>47</v>
      </c>
      <c r="B83" s="50">
        <f t="shared" si="9"/>
        <v>4.114980916030534</v>
      </c>
      <c r="C83" s="51">
        <v>345</v>
      </c>
      <c r="D83" s="54">
        <v>8384</v>
      </c>
      <c r="E83" s="66"/>
      <c r="F83" s="66"/>
    </row>
    <row r="84" spans="1:6" ht="12.75">
      <c r="A84" s="65" t="s">
        <v>48</v>
      </c>
      <c r="B84" s="50">
        <f t="shared" si="9"/>
        <v>3.073343945145096</v>
      </c>
      <c r="C84" s="51">
        <v>251</v>
      </c>
      <c r="D84" s="54">
        <v>8167</v>
      </c>
      <c r="E84" s="66"/>
      <c r="F84" s="66"/>
    </row>
    <row r="85" spans="1:6" ht="13.5" thickBot="1">
      <c r="A85" s="65" t="s">
        <v>49</v>
      </c>
      <c r="B85" s="50">
        <f t="shared" si="9"/>
        <v>5.216709158658561</v>
      </c>
      <c r="C85" s="51">
        <v>266</v>
      </c>
      <c r="D85" s="54">
        <v>5099</v>
      </c>
      <c r="E85" s="66"/>
      <c r="F85" s="66"/>
    </row>
    <row r="86" spans="1:10" ht="13.5" thickBot="1">
      <c r="A86" s="67" t="s">
        <v>39</v>
      </c>
      <c r="B86" s="59">
        <f t="shared" si="9"/>
        <v>4.796898507117231</v>
      </c>
      <c r="C86" s="57">
        <f>SUM(C81:C85)</f>
        <v>1658</v>
      </c>
      <c r="D86" s="61">
        <f>SUM(D81:D85)</f>
        <v>34564</v>
      </c>
      <c r="E86" s="66"/>
      <c r="F86" s="66"/>
      <c r="G86" s="66"/>
      <c r="J86" s="66"/>
    </row>
    <row r="87" spans="1:8" ht="12.75">
      <c r="A87" t="s">
        <v>50</v>
      </c>
      <c r="H87" s="66"/>
    </row>
  </sheetData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P87"/>
  <sheetViews>
    <sheetView zoomScalePageLayoutView="0" workbookViewId="0" topLeftCell="A1">
      <selection activeCell="H71" sqref="H71"/>
    </sheetView>
  </sheetViews>
  <sheetFormatPr defaultColWidth="9.140625" defaultRowHeight="12.75"/>
  <cols>
    <col min="1" max="1" width="22.7109375" style="4" customWidth="1"/>
    <col min="2" max="2" width="9.7109375" style="4" customWidth="1"/>
    <col min="3" max="3" width="9.28125" style="4" customWidth="1"/>
    <col min="4" max="16384" width="9.140625" style="4" customWidth="1"/>
  </cols>
  <sheetData>
    <row r="1" spans="1:4" ht="15.75">
      <c r="A1" s="1" t="s">
        <v>175</v>
      </c>
      <c r="B1" s="2"/>
      <c r="C1" s="2"/>
      <c r="D1" s="3"/>
    </row>
    <row r="2" spans="1:4" ht="15.75">
      <c r="A2" s="5" t="s">
        <v>55</v>
      </c>
      <c r="B2" s="6"/>
      <c r="C2" s="6"/>
      <c r="D2" s="7"/>
    </row>
    <row r="3" spans="1:4" ht="12.75">
      <c r="A3" s="8" t="s">
        <v>1</v>
      </c>
      <c r="B3" s="9"/>
      <c r="C3" s="10"/>
      <c r="D3" s="11"/>
    </row>
    <row r="4" spans="1:4" ht="12.75">
      <c r="A4" s="12"/>
      <c r="B4" s="10">
        <v>2007</v>
      </c>
      <c r="C4" s="10">
        <v>2008</v>
      </c>
      <c r="D4" s="13" t="s">
        <v>2</v>
      </c>
    </row>
    <row r="5" spans="1:4" ht="12.75">
      <c r="A5" s="12" t="s">
        <v>3</v>
      </c>
      <c r="B5" s="14">
        <f aca="true" t="shared" si="0" ref="B5:C12">B16/B27*100</f>
        <v>0.6415739948674081</v>
      </c>
      <c r="C5" s="14">
        <f t="shared" si="0"/>
        <v>1.5676686322450741</v>
      </c>
      <c r="D5" s="15">
        <f aca="true" t="shared" si="1" ref="D5:D12">C5-B5</f>
        <v>0.9260946373776661</v>
      </c>
    </row>
    <row r="6" spans="1:4" ht="12.75">
      <c r="A6" s="12" t="s">
        <v>4</v>
      </c>
      <c r="B6" s="14">
        <f t="shared" si="0"/>
        <v>0.4720798489344483</v>
      </c>
      <c r="C6" s="14">
        <f t="shared" si="0"/>
        <v>0.8869382343528551</v>
      </c>
      <c r="D6" s="15">
        <f t="shared" si="1"/>
        <v>0.4148583854184068</v>
      </c>
    </row>
    <row r="7" spans="1:4" ht="12.75">
      <c r="A7" s="12" t="s">
        <v>5</v>
      </c>
      <c r="B7" s="14">
        <f t="shared" si="0"/>
        <v>4.310406913935902</v>
      </c>
      <c r="C7" s="14">
        <f t="shared" si="0"/>
        <v>5.26797984425103</v>
      </c>
      <c r="D7" s="15">
        <f t="shared" si="1"/>
        <v>0.9575729303151288</v>
      </c>
    </row>
    <row r="8" spans="1:4" ht="12.75">
      <c r="A8" s="12" t="s">
        <v>6</v>
      </c>
      <c r="B8" s="14">
        <f t="shared" si="0"/>
        <v>1.2389106435698325</v>
      </c>
      <c r="C8" s="14">
        <f t="shared" si="0"/>
        <v>2.8014416775884667</v>
      </c>
      <c r="D8" s="15">
        <f t="shared" si="1"/>
        <v>1.5625310340186342</v>
      </c>
    </row>
    <row r="9" spans="1:4" ht="12.75">
      <c r="A9" s="12" t="s">
        <v>7</v>
      </c>
      <c r="B9" s="14">
        <f t="shared" si="0"/>
        <v>2.9017597016664722</v>
      </c>
      <c r="C9" s="14">
        <f t="shared" si="0"/>
        <v>5.771988527724665</v>
      </c>
      <c r="D9" s="15">
        <f t="shared" si="1"/>
        <v>2.870228826058193</v>
      </c>
    </row>
    <row r="10" spans="1:4" ht="12.75">
      <c r="A10" s="12" t="s">
        <v>8</v>
      </c>
      <c r="B10" s="14">
        <f t="shared" si="0"/>
        <v>1.6387806555122624</v>
      </c>
      <c r="C10" s="14">
        <f t="shared" si="0"/>
        <v>3.4393097742583616</v>
      </c>
      <c r="D10" s="15">
        <f t="shared" si="1"/>
        <v>1.8005291187460992</v>
      </c>
    </row>
    <row r="11" spans="1:4" ht="12.75">
      <c r="A11" s="12" t="s">
        <v>9</v>
      </c>
      <c r="B11" s="14">
        <f t="shared" si="0"/>
        <v>1.2</v>
      </c>
      <c r="C11" s="14">
        <v>1.6</v>
      </c>
      <c r="D11" s="15">
        <f t="shared" si="1"/>
        <v>0.40000000000000013</v>
      </c>
    </row>
    <row r="12" spans="1:4" ht="12.75">
      <c r="A12" s="8" t="s">
        <v>10</v>
      </c>
      <c r="B12" s="16">
        <f t="shared" si="0"/>
        <v>1.9084845207073438</v>
      </c>
      <c r="C12" s="17">
        <f>C23/C34*100</f>
        <v>3.1551345672580053</v>
      </c>
      <c r="D12" s="18">
        <f t="shared" si="1"/>
        <v>1.2466500465506616</v>
      </c>
    </row>
    <row r="13" spans="1:4" ht="12.75">
      <c r="A13" s="19"/>
      <c r="B13" s="6"/>
      <c r="C13" s="6"/>
      <c r="D13" s="7"/>
    </row>
    <row r="14" spans="1:4" ht="12.75">
      <c r="A14" s="8" t="s">
        <v>11</v>
      </c>
      <c r="B14" s="10"/>
      <c r="C14" s="10"/>
      <c r="D14" s="11"/>
    </row>
    <row r="15" spans="1:4" ht="12.75">
      <c r="A15" s="12"/>
      <c r="B15" s="10">
        <f>B4</f>
        <v>2007</v>
      </c>
      <c r="C15" s="10">
        <f>C4</f>
        <v>2008</v>
      </c>
      <c r="D15" s="13" t="s">
        <v>2</v>
      </c>
    </row>
    <row r="16" spans="1:4" ht="12.75">
      <c r="A16" s="12" t="s">
        <v>3</v>
      </c>
      <c r="B16" s="21">
        <v>45</v>
      </c>
      <c r="C16" s="21">
        <v>109</v>
      </c>
      <c r="D16" s="22">
        <f>C16-B16</f>
        <v>64</v>
      </c>
    </row>
    <row r="17" spans="1:4" ht="12.75">
      <c r="A17" s="12" t="s">
        <v>4</v>
      </c>
      <c r="B17" s="21">
        <v>105</v>
      </c>
      <c r="C17" s="21">
        <v>194</v>
      </c>
      <c r="D17" s="22">
        <f aca="true" t="shared" si="2" ref="D17:D23">C17-B17</f>
        <v>89</v>
      </c>
    </row>
    <row r="18" spans="1:10" ht="12.75">
      <c r="A18" s="12" t="s">
        <v>5</v>
      </c>
      <c r="B18" s="21">
        <v>1197</v>
      </c>
      <c r="C18" s="21">
        <v>1380</v>
      </c>
      <c r="D18" s="22">
        <f t="shared" si="2"/>
        <v>183</v>
      </c>
      <c r="G18" s="21"/>
      <c r="I18" s="21"/>
      <c r="J18" s="20"/>
    </row>
    <row r="19" spans="1:9" ht="12.75">
      <c r="A19" s="12" t="s">
        <v>6</v>
      </c>
      <c r="B19" s="21">
        <v>560</v>
      </c>
      <c r="C19" s="21">
        <v>1197</v>
      </c>
      <c r="D19" s="22">
        <f t="shared" si="2"/>
        <v>637</v>
      </c>
      <c r="G19" s="21"/>
      <c r="I19" s="21"/>
    </row>
    <row r="20" spans="1:10" ht="12.75">
      <c r="A20" s="12" t="s">
        <v>7</v>
      </c>
      <c r="B20" s="21">
        <v>249</v>
      </c>
      <c r="C20" s="21">
        <v>483</v>
      </c>
      <c r="D20" s="22">
        <f t="shared" si="2"/>
        <v>234</v>
      </c>
      <c r="E20" s="21"/>
      <c r="F20" s="21"/>
      <c r="J20" s="20"/>
    </row>
    <row r="21" spans="1:6" ht="12.75">
      <c r="A21" s="12" t="s">
        <v>8</v>
      </c>
      <c r="B21" s="24">
        <v>143</v>
      </c>
      <c r="C21" s="24">
        <v>291</v>
      </c>
      <c r="D21" s="22">
        <f t="shared" si="2"/>
        <v>148</v>
      </c>
      <c r="F21" s="21"/>
    </row>
    <row r="22" spans="1:4" ht="12.75">
      <c r="A22" s="12" t="s">
        <v>9</v>
      </c>
      <c r="B22" s="26">
        <v>30</v>
      </c>
      <c r="C22" s="26">
        <f>C11*C33/100</f>
        <v>40</v>
      </c>
      <c r="D22" s="22">
        <f t="shared" si="2"/>
        <v>10</v>
      </c>
    </row>
    <row r="23" spans="1:9" ht="12.75">
      <c r="A23" s="8" t="s">
        <v>10</v>
      </c>
      <c r="B23" s="27">
        <f>SUM(B16:B22)</f>
        <v>2329</v>
      </c>
      <c r="C23" s="27">
        <f>SUM(C16:C22)</f>
        <v>3694</v>
      </c>
      <c r="D23" s="28">
        <f t="shared" si="2"/>
        <v>1365</v>
      </c>
      <c r="G23" s="21"/>
      <c r="I23" s="21"/>
    </row>
    <row r="24" spans="1:4" ht="12.75">
      <c r="A24" s="19"/>
      <c r="B24" s="6"/>
      <c r="C24" s="6"/>
      <c r="D24" s="7"/>
    </row>
    <row r="25" spans="1:4" ht="12.75">
      <c r="A25" s="8" t="s">
        <v>12</v>
      </c>
      <c r="B25" s="10"/>
      <c r="C25" s="10"/>
      <c r="D25" s="11"/>
    </row>
    <row r="26" spans="1:4" ht="12.75">
      <c r="A26" s="12"/>
      <c r="B26" s="10">
        <f>B4</f>
        <v>2007</v>
      </c>
      <c r="C26" s="10">
        <f>C4</f>
        <v>2008</v>
      </c>
      <c r="D26" s="13" t="s">
        <v>2</v>
      </c>
    </row>
    <row r="27" spans="1:9" ht="12.75">
      <c r="A27" s="12" t="s">
        <v>3</v>
      </c>
      <c r="B27" s="21">
        <v>7014</v>
      </c>
      <c r="C27" s="21">
        <v>6953</v>
      </c>
      <c r="D27" s="22">
        <f aca="true" t="shared" si="3" ref="D27:D34">C27-B27</f>
        <v>-61</v>
      </c>
      <c r="G27" s="21"/>
      <c r="I27" s="21"/>
    </row>
    <row r="28" spans="1:9" ht="12.75">
      <c r="A28" s="12" t="s">
        <v>4</v>
      </c>
      <c r="B28" s="21">
        <v>22242</v>
      </c>
      <c r="C28" s="21">
        <v>21873</v>
      </c>
      <c r="D28" s="22">
        <f t="shared" si="3"/>
        <v>-369</v>
      </c>
      <c r="G28" s="21"/>
      <c r="I28" s="21"/>
    </row>
    <row r="29" spans="1:10" ht="12.75">
      <c r="A29" s="12" t="s">
        <v>5</v>
      </c>
      <c r="B29" s="21">
        <v>27770</v>
      </c>
      <c r="C29" s="21">
        <v>26196</v>
      </c>
      <c r="D29" s="22">
        <f t="shared" si="3"/>
        <v>-1574</v>
      </c>
      <c r="G29" s="21"/>
      <c r="I29" s="21"/>
      <c r="J29" s="29"/>
    </row>
    <row r="30" spans="1:9" ht="12.75">
      <c r="A30" s="12" t="s">
        <v>6</v>
      </c>
      <c r="B30" s="21">
        <v>45201</v>
      </c>
      <c r="C30" s="21">
        <v>42728</v>
      </c>
      <c r="D30" s="22">
        <f t="shared" si="3"/>
        <v>-2473</v>
      </c>
      <c r="G30" s="21"/>
      <c r="I30" s="21"/>
    </row>
    <row r="31" spans="1:10" ht="12.75">
      <c r="A31" s="12" t="s">
        <v>7</v>
      </c>
      <c r="B31" s="21">
        <v>8581</v>
      </c>
      <c r="C31" s="21">
        <v>8368</v>
      </c>
      <c r="D31" s="22">
        <f t="shared" si="3"/>
        <v>-213</v>
      </c>
      <c r="E31" s="21"/>
      <c r="F31" s="21"/>
      <c r="G31" s="21"/>
      <c r="I31" s="21"/>
      <c r="J31" s="29"/>
    </row>
    <row r="32" spans="1:9" ht="12.75">
      <c r="A32" s="12" t="s">
        <v>8</v>
      </c>
      <c r="B32" s="21">
        <v>8726</v>
      </c>
      <c r="C32" s="21">
        <v>8461</v>
      </c>
      <c r="D32" s="22">
        <f t="shared" si="3"/>
        <v>-265</v>
      </c>
      <c r="G32" s="21"/>
      <c r="I32" s="21"/>
    </row>
    <row r="33" spans="1:9" ht="12.75">
      <c r="A33" s="12" t="s">
        <v>9</v>
      </c>
      <c r="B33" s="21">
        <v>2500</v>
      </c>
      <c r="C33" s="21">
        <v>2500</v>
      </c>
      <c r="D33" s="22">
        <f t="shared" si="3"/>
        <v>0</v>
      </c>
      <c r="G33" s="21"/>
      <c r="I33" s="21"/>
    </row>
    <row r="34" spans="1:9" ht="12.75">
      <c r="A34" s="8" t="s">
        <v>10</v>
      </c>
      <c r="B34" s="27">
        <f>SUM(B27:B33)</f>
        <v>122034</v>
      </c>
      <c r="C34" s="27">
        <f>SUM(C27:C33)</f>
        <v>117079</v>
      </c>
      <c r="D34" s="28">
        <f t="shared" si="3"/>
        <v>-4955</v>
      </c>
      <c r="G34" s="21"/>
      <c r="H34" s="21"/>
      <c r="I34" s="21"/>
    </row>
    <row r="35" spans="1:4" ht="12.75">
      <c r="A35" s="19"/>
      <c r="B35" s="30"/>
      <c r="C35" s="30"/>
      <c r="D35" s="31"/>
    </row>
    <row r="36" ht="12.75">
      <c r="A36" s="32" t="s">
        <v>13</v>
      </c>
    </row>
    <row r="37" ht="12.75">
      <c r="A37" s="32" t="s">
        <v>14</v>
      </c>
    </row>
    <row r="38" ht="12.75">
      <c r="A38" s="32"/>
    </row>
    <row r="39" ht="12.75">
      <c r="A39" s="32" t="s">
        <v>15</v>
      </c>
    </row>
    <row r="40" ht="12.75">
      <c r="A40" s="4" t="s">
        <v>176</v>
      </c>
    </row>
    <row r="41" ht="12.75">
      <c r="A41" s="32" t="s">
        <v>177</v>
      </c>
    </row>
    <row r="45" ht="12.75">
      <c r="A45" t="s">
        <v>16</v>
      </c>
    </row>
    <row r="46" ht="12.75">
      <c r="A46" t="s">
        <v>17</v>
      </c>
    </row>
    <row r="47" ht="12.75"/>
    <row r="48" spans="1:3" ht="12.75">
      <c r="A48" t="s">
        <v>178</v>
      </c>
      <c r="B48">
        <v>2008</v>
      </c>
      <c r="C48" t="s">
        <v>19</v>
      </c>
    </row>
    <row r="49" ht="13.5" thickBot="1"/>
    <row r="50" spans="1:16" s="39" customFormat="1" ht="12.75">
      <c r="A50" s="68">
        <v>2008</v>
      </c>
      <c r="B50" s="69" t="str">
        <f>A48</f>
        <v>UGE 43</v>
      </c>
      <c r="C50" s="70"/>
      <c r="D50" s="71"/>
      <c r="E50" s="72" t="str">
        <f>B50</f>
        <v>UGE 43</v>
      </c>
      <c r="F50" s="70"/>
      <c r="G50" s="71"/>
      <c r="H50" s="70" t="str">
        <f>B50</f>
        <v>UGE 43</v>
      </c>
      <c r="I50" s="70"/>
      <c r="J50" s="71"/>
      <c r="K50" s="70" t="str">
        <f>B50</f>
        <v>UGE 43</v>
      </c>
      <c r="L50" s="70"/>
      <c r="M50" s="71"/>
      <c r="N50" s="70" t="str">
        <f>B50</f>
        <v>UGE 43</v>
      </c>
      <c r="O50" s="70"/>
      <c r="P50" s="73"/>
    </row>
    <row r="51" spans="1:16" ht="12.75">
      <c r="A51" s="40"/>
      <c r="B51" s="41" t="s">
        <v>6</v>
      </c>
      <c r="C51" s="42"/>
      <c r="D51" s="42"/>
      <c r="E51" s="43" t="s">
        <v>8</v>
      </c>
      <c r="F51" s="42"/>
      <c r="G51" s="42"/>
      <c r="H51" s="43" t="s">
        <v>3</v>
      </c>
      <c r="I51" s="42"/>
      <c r="J51" s="42"/>
      <c r="K51" s="43" t="s">
        <v>20</v>
      </c>
      <c r="L51" s="42"/>
      <c r="M51" s="42"/>
      <c r="N51" s="43" t="s">
        <v>10</v>
      </c>
      <c r="O51" s="42"/>
      <c r="P51" s="44"/>
    </row>
    <row r="52" spans="1:16" ht="13.5" thickBot="1">
      <c r="A52" s="45" t="s">
        <v>21</v>
      </c>
      <c r="B52" s="46" t="s">
        <v>22</v>
      </c>
      <c r="C52" s="47" t="s">
        <v>23</v>
      </c>
      <c r="D52" s="48" t="s">
        <v>24</v>
      </c>
      <c r="E52" s="47" t="s">
        <v>22</v>
      </c>
      <c r="F52" s="47" t="s">
        <v>23</v>
      </c>
      <c r="G52" s="48" t="s">
        <v>24</v>
      </c>
      <c r="H52" s="47" t="s">
        <v>22</v>
      </c>
      <c r="I52" s="47" t="s">
        <v>23</v>
      </c>
      <c r="J52" s="48" t="s">
        <v>24</v>
      </c>
      <c r="K52" s="47" t="s">
        <v>22</v>
      </c>
      <c r="L52" s="47" t="s">
        <v>23</v>
      </c>
      <c r="M52" s="48" t="s">
        <v>24</v>
      </c>
      <c r="N52" s="47" t="s">
        <v>22</v>
      </c>
      <c r="O52" s="47" t="s">
        <v>23</v>
      </c>
      <c r="P52" s="49" t="s">
        <v>24</v>
      </c>
    </row>
    <row r="53" spans="1:16" ht="12.75">
      <c r="A53" s="40" t="s">
        <v>25</v>
      </c>
      <c r="B53" s="50">
        <f>C53/D53*100</f>
        <v>6.129539553084884</v>
      </c>
      <c r="C53" s="51">
        <v>181.18918918918916</v>
      </c>
      <c r="D53" s="52">
        <v>2956</v>
      </c>
      <c r="E53" s="50">
        <f>F53/G53*100</f>
        <v>3.9711191335740073</v>
      </c>
      <c r="F53" s="51">
        <v>77</v>
      </c>
      <c r="G53" s="52">
        <v>1939</v>
      </c>
      <c r="H53" s="50">
        <f>I53/J53*100</f>
        <v>2.584586466165413</v>
      </c>
      <c r="I53" s="51">
        <v>55</v>
      </c>
      <c r="J53" s="52">
        <v>2128</v>
      </c>
      <c r="K53" s="50">
        <f>L53/M53*100</f>
        <v>1.3087447947650208</v>
      </c>
      <c r="L53" s="51">
        <v>66</v>
      </c>
      <c r="M53" s="53">
        <v>5043</v>
      </c>
      <c r="N53" s="50">
        <f>O53/P53*100</f>
        <v>3.1426254698258673</v>
      </c>
      <c r="O53" s="51">
        <f>L53+I53+F53+C53</f>
        <v>379.18918918918916</v>
      </c>
      <c r="P53" s="54">
        <f>M53+J53+G53+D53</f>
        <v>12066</v>
      </c>
    </row>
    <row r="54" spans="1:16" ht="12.75">
      <c r="A54" s="40" t="s">
        <v>26</v>
      </c>
      <c r="B54" s="50">
        <f aca="true" t="shared" si="4" ref="B54:B66">C54/D54*100</f>
        <v>3.5073105892778025</v>
      </c>
      <c r="C54" s="51">
        <v>106.97297297297298</v>
      </c>
      <c r="D54" s="52">
        <v>3050</v>
      </c>
      <c r="E54" s="50">
        <f aca="true" t="shared" si="5" ref="E54:E66">F54/G54*100</f>
        <v>4.195804195804196</v>
      </c>
      <c r="F54" s="51">
        <v>48</v>
      </c>
      <c r="G54" s="52">
        <v>1144</v>
      </c>
      <c r="H54" s="50">
        <f>I54/J54*100</f>
        <v>2.151639344262295</v>
      </c>
      <c r="I54" s="51">
        <v>21</v>
      </c>
      <c r="J54" s="52">
        <v>976</v>
      </c>
      <c r="K54" s="50">
        <f aca="true" t="shared" si="6" ref="K54:K66">L54/M54*100</f>
        <v>0.336322869955157</v>
      </c>
      <c r="L54" s="51">
        <v>3</v>
      </c>
      <c r="M54" s="52">
        <v>892</v>
      </c>
      <c r="N54" s="50">
        <f aca="true" t="shared" si="7" ref="N54:N67">O54/P54*100</f>
        <v>2.9523750078022593</v>
      </c>
      <c r="O54" s="51">
        <f>L54+I54+F54+C54</f>
        <v>178.97297297297297</v>
      </c>
      <c r="P54" s="54">
        <f>M54+J54+G54+D54</f>
        <v>6062</v>
      </c>
    </row>
    <row r="55" spans="1:16" ht="12.75">
      <c r="A55" s="40" t="s">
        <v>27</v>
      </c>
      <c r="B55" s="50">
        <f t="shared" si="4"/>
        <v>3.898881027240358</v>
      </c>
      <c r="C55" s="51">
        <v>207.45945945945942</v>
      </c>
      <c r="D55" s="52">
        <v>5321</v>
      </c>
      <c r="E55" s="50"/>
      <c r="F55" s="51"/>
      <c r="G55" s="52"/>
      <c r="H55" s="50"/>
      <c r="I55" s="51"/>
      <c r="J55" s="52"/>
      <c r="K55" s="50"/>
      <c r="M55" s="52"/>
      <c r="N55" s="50">
        <f t="shared" si="7"/>
        <v>3.898881027240358</v>
      </c>
      <c r="O55" s="51">
        <f>F55+C55</f>
        <v>207.45945945945942</v>
      </c>
      <c r="P55" s="54">
        <f>G55+D55</f>
        <v>5321</v>
      </c>
    </row>
    <row r="56" spans="1:16" ht="12.75">
      <c r="A56" s="40" t="s">
        <v>28</v>
      </c>
      <c r="B56" s="50"/>
      <c r="C56" s="51"/>
      <c r="D56" s="52"/>
      <c r="E56" s="50"/>
      <c r="F56" s="51"/>
      <c r="G56" s="52"/>
      <c r="H56" s="50"/>
      <c r="I56" s="51"/>
      <c r="J56" s="52"/>
      <c r="K56" s="50">
        <f t="shared" si="6"/>
        <v>0.6578947368421052</v>
      </c>
      <c r="L56">
        <v>12</v>
      </c>
      <c r="M56" s="52">
        <v>1824</v>
      </c>
      <c r="N56" s="50">
        <f t="shared" si="7"/>
        <v>0.6578947368421052</v>
      </c>
      <c r="O56" s="51">
        <f>L56+F56+C56</f>
        <v>12</v>
      </c>
      <c r="P56" s="54">
        <f>M56+G56+D56</f>
        <v>1824</v>
      </c>
    </row>
    <row r="57" spans="1:16" ht="12.75">
      <c r="A57" s="40" t="s">
        <v>29</v>
      </c>
      <c r="B57" s="50"/>
      <c r="C57" s="51"/>
      <c r="D57" s="52"/>
      <c r="E57" s="50">
        <f t="shared" si="5"/>
        <v>5.172413793103448</v>
      </c>
      <c r="F57" s="51">
        <v>24</v>
      </c>
      <c r="G57" s="52">
        <v>464</v>
      </c>
      <c r="H57" s="50">
        <f>I57/J57*100</f>
        <v>0.8051529790660225</v>
      </c>
      <c r="I57" s="51">
        <v>5</v>
      </c>
      <c r="J57" s="52">
        <v>621</v>
      </c>
      <c r="K57" s="50">
        <f t="shared" si="6"/>
        <v>1.1450381679389312</v>
      </c>
      <c r="L57" s="51">
        <v>12</v>
      </c>
      <c r="M57" s="52">
        <v>1048</v>
      </c>
      <c r="N57" s="50">
        <f t="shared" si="7"/>
        <v>1.9221753398968588</v>
      </c>
      <c r="O57" s="51">
        <f aca="true" t="shared" si="8" ref="O57:P67">L57+I57+F57+C57</f>
        <v>41</v>
      </c>
      <c r="P57" s="54">
        <f t="shared" si="8"/>
        <v>2133</v>
      </c>
    </row>
    <row r="58" spans="1:16" ht="12.75">
      <c r="A58" s="40" t="s">
        <v>30</v>
      </c>
      <c r="B58" s="50">
        <f t="shared" si="4"/>
        <v>4.756489162429755</v>
      </c>
      <c r="C58" s="51">
        <v>19.216216216216214</v>
      </c>
      <c r="D58" s="52">
        <v>404</v>
      </c>
      <c r="E58" s="50"/>
      <c r="F58" s="51"/>
      <c r="G58" s="52"/>
      <c r="H58" s="50">
        <f>I58/J58*100</f>
        <v>1.5151515151515151</v>
      </c>
      <c r="I58" s="51">
        <v>1</v>
      </c>
      <c r="J58" s="52">
        <v>66</v>
      </c>
      <c r="K58" s="50">
        <f t="shared" si="6"/>
        <v>3.65296803652968</v>
      </c>
      <c r="L58" s="51">
        <v>8</v>
      </c>
      <c r="M58" s="52">
        <v>219</v>
      </c>
      <c r="N58" s="50">
        <f t="shared" si="7"/>
        <v>4.095241831090887</v>
      </c>
      <c r="O58" s="51">
        <f t="shared" si="8"/>
        <v>28.216216216216214</v>
      </c>
      <c r="P58" s="54">
        <f t="shared" si="8"/>
        <v>689</v>
      </c>
    </row>
    <row r="59" spans="1:16" ht="12.75">
      <c r="A59" s="40" t="s">
        <v>31</v>
      </c>
      <c r="B59" s="50">
        <f t="shared" si="4"/>
        <v>2.2175250675111515</v>
      </c>
      <c r="C59" s="51">
        <v>79.67567567567568</v>
      </c>
      <c r="D59" s="52">
        <v>3593</v>
      </c>
      <c r="E59" s="50">
        <f t="shared" si="5"/>
        <v>4.4864226682408495</v>
      </c>
      <c r="F59" s="51">
        <v>38</v>
      </c>
      <c r="G59" s="52">
        <v>847</v>
      </c>
      <c r="H59" s="50">
        <f>I59/J59*100</f>
        <v>1.337295690936107</v>
      </c>
      <c r="I59" s="51">
        <v>9</v>
      </c>
      <c r="J59" s="52">
        <v>673</v>
      </c>
      <c r="K59" s="50">
        <f t="shared" si="6"/>
        <v>3.1953902566788894</v>
      </c>
      <c r="L59" s="51">
        <v>61</v>
      </c>
      <c r="M59" s="52">
        <v>1909</v>
      </c>
      <c r="N59" s="50">
        <f t="shared" si="7"/>
        <v>2.6726812257999955</v>
      </c>
      <c r="O59" s="51">
        <f t="shared" si="8"/>
        <v>187.67567567567568</v>
      </c>
      <c r="P59" s="54">
        <f t="shared" si="8"/>
        <v>7022</v>
      </c>
    </row>
    <row r="60" spans="1:16" ht="12.75">
      <c r="A60" s="40" t="s">
        <v>32</v>
      </c>
      <c r="B60" s="50">
        <f t="shared" si="4"/>
        <v>1.7077603919709183</v>
      </c>
      <c r="C60" s="51">
        <v>58.40540540540541</v>
      </c>
      <c r="D60" s="52">
        <v>3420</v>
      </c>
      <c r="E60" s="50"/>
      <c r="F60" s="51"/>
      <c r="G60" s="52"/>
      <c r="H60" s="50">
        <f>I60/J60*100</f>
        <v>0</v>
      </c>
      <c r="I60" s="51">
        <v>0</v>
      </c>
      <c r="J60" s="52">
        <v>793</v>
      </c>
      <c r="K60" s="50">
        <f t="shared" si="6"/>
        <v>0.4733727810650888</v>
      </c>
      <c r="L60" s="51">
        <v>4</v>
      </c>
      <c r="M60" s="52">
        <v>845</v>
      </c>
      <c r="N60" s="50">
        <f t="shared" si="7"/>
        <v>1.233796073653725</v>
      </c>
      <c r="O60" s="51">
        <f t="shared" si="8"/>
        <v>62.40540540540541</v>
      </c>
      <c r="P60" s="54">
        <f t="shared" si="8"/>
        <v>5058</v>
      </c>
    </row>
    <row r="61" spans="1:16" ht="12.75">
      <c r="A61" s="40" t="s">
        <v>33</v>
      </c>
      <c r="B61" s="50">
        <f t="shared" si="4"/>
        <v>1.4738714537237037</v>
      </c>
      <c r="C61" s="51">
        <v>43.891891891891895</v>
      </c>
      <c r="D61" s="52">
        <v>2978</v>
      </c>
      <c r="E61" s="50">
        <f t="shared" si="5"/>
        <v>3.0373831775700935</v>
      </c>
      <c r="F61" s="51">
        <v>26</v>
      </c>
      <c r="G61" s="52">
        <v>856</v>
      </c>
      <c r="H61" s="50"/>
      <c r="I61" s="51"/>
      <c r="J61" s="52"/>
      <c r="K61" s="50">
        <f t="shared" si="6"/>
        <v>0.17406440382941687</v>
      </c>
      <c r="L61" s="51">
        <v>2</v>
      </c>
      <c r="M61" s="52">
        <v>1149</v>
      </c>
      <c r="N61" s="50">
        <f t="shared" si="7"/>
        <v>1.4427431645974695</v>
      </c>
      <c r="O61" s="51">
        <f t="shared" si="8"/>
        <v>71.8918918918919</v>
      </c>
      <c r="P61" s="54">
        <f t="shared" si="8"/>
        <v>4983</v>
      </c>
    </row>
    <row r="62" spans="1:16" ht="12.75">
      <c r="A62" s="40" t="s">
        <v>34</v>
      </c>
      <c r="B62" s="50"/>
      <c r="C62" s="51"/>
      <c r="D62" s="52"/>
      <c r="E62" s="50">
        <f t="shared" si="5"/>
        <v>1.2474012474012475</v>
      </c>
      <c r="F62" s="51">
        <v>6</v>
      </c>
      <c r="G62" s="52">
        <v>481</v>
      </c>
      <c r="H62" s="50"/>
      <c r="I62" s="51"/>
      <c r="J62" s="52"/>
      <c r="K62" s="50">
        <f t="shared" si="6"/>
        <v>0.35561877667140823</v>
      </c>
      <c r="L62" s="51">
        <v>5</v>
      </c>
      <c r="M62" s="52">
        <v>1406</v>
      </c>
      <c r="N62" s="50">
        <f t="shared" si="7"/>
        <v>0.5829358770535241</v>
      </c>
      <c r="O62" s="51">
        <f t="shared" si="8"/>
        <v>11</v>
      </c>
      <c r="P62" s="54">
        <f t="shared" si="8"/>
        <v>1887</v>
      </c>
    </row>
    <row r="63" spans="1:16" ht="12.75">
      <c r="A63" s="40" t="s">
        <v>35</v>
      </c>
      <c r="B63" s="50">
        <f t="shared" si="4"/>
        <v>2.537723828046409</v>
      </c>
      <c r="C63" s="51">
        <v>153.40540540540542</v>
      </c>
      <c r="D63" s="52">
        <v>6045</v>
      </c>
      <c r="E63" s="50">
        <f t="shared" si="5"/>
        <v>2.935420743639922</v>
      </c>
      <c r="F63" s="51">
        <v>15</v>
      </c>
      <c r="G63" s="52">
        <v>511</v>
      </c>
      <c r="H63" s="50"/>
      <c r="I63" s="51"/>
      <c r="J63" s="52"/>
      <c r="K63" s="50">
        <f t="shared" si="6"/>
        <v>0.2380952380952381</v>
      </c>
      <c r="L63" s="51">
        <v>5</v>
      </c>
      <c r="M63" s="52">
        <v>2100</v>
      </c>
      <c r="N63" s="50">
        <f t="shared" si="7"/>
        <v>2.003297197382225</v>
      </c>
      <c r="O63" s="51">
        <f t="shared" si="8"/>
        <v>173.40540540540542</v>
      </c>
      <c r="P63" s="54">
        <f t="shared" si="8"/>
        <v>8656</v>
      </c>
    </row>
    <row r="64" spans="1:16" ht="12.75">
      <c r="A64" s="40" t="s">
        <v>36</v>
      </c>
      <c r="B64" s="50">
        <f t="shared" si="4"/>
        <v>2.178648149073288</v>
      </c>
      <c r="C64" s="51">
        <v>117.86486486486487</v>
      </c>
      <c r="D64" s="52">
        <v>5410</v>
      </c>
      <c r="E64" s="50">
        <f t="shared" si="5"/>
        <v>1.602136181575434</v>
      </c>
      <c r="F64" s="51">
        <v>12</v>
      </c>
      <c r="G64" s="52">
        <v>749</v>
      </c>
      <c r="H64" s="50">
        <f>I64/J64*100</f>
        <v>1.76678445229682</v>
      </c>
      <c r="I64" s="51">
        <v>10</v>
      </c>
      <c r="J64" s="52">
        <v>566</v>
      </c>
      <c r="K64" s="50">
        <f t="shared" si="6"/>
        <v>0.31961646024770274</v>
      </c>
      <c r="L64" s="51">
        <v>8</v>
      </c>
      <c r="M64" s="52">
        <v>2503</v>
      </c>
      <c r="N64" s="50">
        <f t="shared" si="7"/>
        <v>1.602350074391687</v>
      </c>
      <c r="O64" s="51">
        <f t="shared" si="8"/>
        <v>147.86486486486487</v>
      </c>
      <c r="P64" s="54">
        <f t="shared" si="8"/>
        <v>9228</v>
      </c>
    </row>
    <row r="65" spans="1:16" ht="12.75">
      <c r="A65" s="40" t="s">
        <v>37</v>
      </c>
      <c r="B65" s="50">
        <f t="shared" si="4"/>
        <v>2.3528759528759524</v>
      </c>
      <c r="C65" s="51">
        <v>114.7027027027027</v>
      </c>
      <c r="D65" s="52">
        <v>4875</v>
      </c>
      <c r="E65" s="50">
        <f t="shared" si="5"/>
        <v>1.8092105263157896</v>
      </c>
      <c r="F65" s="51">
        <v>11</v>
      </c>
      <c r="G65" s="52">
        <v>608</v>
      </c>
      <c r="H65" s="50">
        <f>I65/J65*100</f>
        <v>0.6928406466512702</v>
      </c>
      <c r="I65" s="51">
        <v>3</v>
      </c>
      <c r="J65" s="52">
        <v>433</v>
      </c>
      <c r="K65" s="50">
        <f t="shared" si="6"/>
        <v>0.13850415512465375</v>
      </c>
      <c r="L65" s="51">
        <v>1</v>
      </c>
      <c r="M65" s="52">
        <v>722</v>
      </c>
      <c r="N65" s="50">
        <f t="shared" si="7"/>
        <v>1.9539424932615654</v>
      </c>
      <c r="O65" s="51">
        <f t="shared" si="8"/>
        <v>129.7027027027027</v>
      </c>
      <c r="P65" s="54">
        <f t="shared" si="8"/>
        <v>6638</v>
      </c>
    </row>
    <row r="66" spans="1:16" s="39" customFormat="1" ht="13.5" thickBot="1">
      <c r="A66" s="45" t="s">
        <v>38</v>
      </c>
      <c r="B66" s="50">
        <f t="shared" si="4"/>
        <v>2.4489630777055926</v>
      </c>
      <c r="C66" s="51">
        <v>114.51351351351352</v>
      </c>
      <c r="D66" s="52">
        <v>4676</v>
      </c>
      <c r="E66" s="50">
        <f t="shared" si="5"/>
        <v>3.944315545243619</v>
      </c>
      <c r="F66" s="51">
        <v>34</v>
      </c>
      <c r="G66" s="52">
        <v>862</v>
      </c>
      <c r="H66" s="50">
        <f>I66/J66*100</f>
        <v>0.7173601147776184</v>
      </c>
      <c r="I66" s="51">
        <v>5</v>
      </c>
      <c r="J66" s="52">
        <v>697</v>
      </c>
      <c r="K66" s="50">
        <f t="shared" si="6"/>
        <v>0.3163126976954361</v>
      </c>
      <c r="L66" s="51">
        <v>7</v>
      </c>
      <c r="M66" s="52">
        <v>2213</v>
      </c>
      <c r="N66" s="50">
        <f t="shared" si="7"/>
        <v>1.9000179156429158</v>
      </c>
      <c r="O66" s="51">
        <f t="shared" si="8"/>
        <v>160.51351351351352</v>
      </c>
      <c r="P66" s="54">
        <f t="shared" si="8"/>
        <v>8448</v>
      </c>
    </row>
    <row r="67" spans="1:16" ht="13.5" thickBot="1">
      <c r="A67" s="55" t="s">
        <v>39</v>
      </c>
      <c r="B67" s="56">
        <f>C67/D67*100</f>
        <v>2.8021374679303905</v>
      </c>
      <c r="C67" s="57">
        <f>SUM(C53:C66)</f>
        <v>1197.2972972972973</v>
      </c>
      <c r="D67" s="58">
        <f>SUM(D53:D66)</f>
        <v>42728</v>
      </c>
      <c r="E67" s="59">
        <f>F67/G67*100</f>
        <v>3.4393097742583616</v>
      </c>
      <c r="F67" s="57">
        <f>SUM(F53:F66)</f>
        <v>291</v>
      </c>
      <c r="G67" s="57">
        <f>SUM(G53:G66)</f>
        <v>8461</v>
      </c>
      <c r="H67" s="59">
        <f>I67/J67*100</f>
        <v>1.5676686322450741</v>
      </c>
      <c r="I67" s="57">
        <f>SUM(I53:I66)</f>
        <v>109</v>
      </c>
      <c r="J67" s="57">
        <f>SUM(J53:J66)</f>
        <v>6953</v>
      </c>
      <c r="K67" s="60">
        <f>L67/M67*100</f>
        <v>0.8869382343528551</v>
      </c>
      <c r="L67" s="57">
        <f>SUM(L53:L66)</f>
        <v>194</v>
      </c>
      <c r="M67" s="58">
        <f>SUM(M53:M66)</f>
        <v>21873</v>
      </c>
      <c r="N67" s="59">
        <f t="shared" si="7"/>
        <v>2.23870186502193</v>
      </c>
      <c r="O67" s="57">
        <f t="shared" si="8"/>
        <v>1791.2972972972973</v>
      </c>
      <c r="P67" s="61">
        <f t="shared" si="8"/>
        <v>80015</v>
      </c>
    </row>
    <row r="68" ht="12.75">
      <c r="A68" t="s">
        <v>40</v>
      </c>
    </row>
    <row r="69" ht="12.75">
      <c r="A69" t="s">
        <v>41</v>
      </c>
    </row>
    <row r="70" ht="12.75">
      <c r="A70" s="62" t="s">
        <v>42</v>
      </c>
    </row>
    <row r="71" ht="12.75"/>
    <row r="72" ht="12.75">
      <c r="A72" t="s">
        <v>15</v>
      </c>
    </row>
    <row r="73" ht="12.75">
      <c r="A73" s="4" t="s">
        <v>176</v>
      </c>
    </row>
    <row r="74" ht="12.75">
      <c r="A74" t="s">
        <v>179</v>
      </c>
    </row>
    <row r="77" ht="13.5" thickBot="1"/>
    <row r="78" spans="1:4" ht="12.75">
      <c r="A78" s="69">
        <v>2008</v>
      </c>
      <c r="B78" s="74" t="s">
        <v>180</v>
      </c>
      <c r="C78" s="70"/>
      <c r="D78" s="73"/>
    </row>
    <row r="79" spans="1:4" ht="12.75">
      <c r="A79" s="41"/>
      <c r="B79" s="43" t="s">
        <v>43</v>
      </c>
      <c r="C79" s="42"/>
      <c r="D79" s="44"/>
    </row>
    <row r="80" spans="1:4" ht="13.5" thickBot="1">
      <c r="A80" s="64" t="s">
        <v>44</v>
      </c>
      <c r="B80" s="47" t="s">
        <v>22</v>
      </c>
      <c r="C80" s="47" t="s">
        <v>23</v>
      </c>
      <c r="D80" s="49" t="s">
        <v>24</v>
      </c>
    </row>
    <row r="81" spans="1:6" ht="12.75">
      <c r="A81" s="65" t="s">
        <v>45</v>
      </c>
      <c r="B81" s="50">
        <f aca="true" t="shared" si="9" ref="B81:B86">C81/D81*100</f>
        <v>7.422360248447204</v>
      </c>
      <c r="C81" s="51">
        <v>478</v>
      </c>
      <c r="D81" s="54">
        <v>6440</v>
      </c>
      <c r="E81" s="66"/>
      <c r="F81" s="66"/>
    </row>
    <row r="82" spans="1:6" ht="12.75">
      <c r="A82" s="65" t="s">
        <v>46</v>
      </c>
      <c r="B82" s="50">
        <f t="shared" si="9"/>
        <v>6.717581047381546</v>
      </c>
      <c r="C82" s="51">
        <v>431</v>
      </c>
      <c r="D82" s="54">
        <v>6416</v>
      </c>
      <c r="E82" s="66"/>
      <c r="F82" s="66"/>
    </row>
    <row r="83" spans="1:6" ht="12.75">
      <c r="A83" s="65" t="s">
        <v>47</v>
      </c>
      <c r="B83" s="50">
        <f t="shared" si="9"/>
        <v>4.6882494004796165</v>
      </c>
      <c r="C83" s="51">
        <v>391</v>
      </c>
      <c r="D83" s="54">
        <v>8340</v>
      </c>
      <c r="E83" s="66"/>
      <c r="F83" s="66"/>
    </row>
    <row r="84" spans="1:6" ht="12.75">
      <c r="A84" s="65" t="s">
        <v>48</v>
      </c>
      <c r="B84" s="50">
        <f t="shared" si="9"/>
        <v>3.3423445564020646</v>
      </c>
      <c r="C84" s="51">
        <v>272</v>
      </c>
      <c r="D84" s="54">
        <v>8138</v>
      </c>
      <c r="E84" s="66"/>
      <c r="F84" s="66"/>
    </row>
    <row r="85" spans="1:6" ht="13.5" thickBot="1">
      <c r="A85" s="65" t="s">
        <v>49</v>
      </c>
      <c r="B85" s="50">
        <f t="shared" si="9"/>
        <v>5.7238394964594805</v>
      </c>
      <c r="C85" s="51">
        <v>291</v>
      </c>
      <c r="D85" s="54">
        <v>5084</v>
      </c>
      <c r="E85" s="66"/>
      <c r="F85" s="66"/>
    </row>
    <row r="86" spans="1:10" ht="13.5" thickBot="1">
      <c r="A86" s="67" t="s">
        <v>39</v>
      </c>
      <c r="B86" s="59">
        <f t="shared" si="9"/>
        <v>5.412865361148237</v>
      </c>
      <c r="C86" s="57">
        <f>SUM(C81:C85)</f>
        <v>1863</v>
      </c>
      <c r="D86" s="61">
        <f>SUM(D81:D85)</f>
        <v>34418</v>
      </c>
      <c r="E86" s="66"/>
      <c r="F86" s="66"/>
      <c r="G86" s="66"/>
      <c r="J86" s="66"/>
    </row>
    <row r="87" spans="1:8" ht="12.75">
      <c r="A87" t="s">
        <v>50</v>
      </c>
      <c r="H87" s="66"/>
    </row>
  </sheetData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P87"/>
  <sheetViews>
    <sheetView zoomScalePageLayoutView="0" workbookViewId="0" topLeftCell="A1">
      <selection activeCell="K85" sqref="K85"/>
    </sheetView>
  </sheetViews>
  <sheetFormatPr defaultColWidth="9.140625" defaultRowHeight="12.75"/>
  <cols>
    <col min="1" max="1" width="22.8515625" style="4" customWidth="1"/>
    <col min="2" max="2" width="9.7109375" style="4" customWidth="1"/>
    <col min="3" max="3" width="9.28125" style="4" customWidth="1"/>
    <col min="4" max="16384" width="9.140625" style="4" customWidth="1"/>
  </cols>
  <sheetData>
    <row r="1" spans="1:4" ht="15.75">
      <c r="A1" s="1" t="s">
        <v>181</v>
      </c>
      <c r="B1" s="2"/>
      <c r="C1" s="2"/>
      <c r="D1" s="3"/>
    </row>
    <row r="2" spans="1:4" ht="15.75">
      <c r="A2" s="5" t="s">
        <v>55</v>
      </c>
      <c r="B2" s="6"/>
      <c r="C2" s="6"/>
      <c r="D2" s="7"/>
    </row>
    <row r="3" spans="1:4" ht="12.75">
      <c r="A3" s="8" t="s">
        <v>1</v>
      </c>
      <c r="B3" s="9"/>
      <c r="C3" s="10"/>
      <c r="D3" s="11"/>
    </row>
    <row r="4" spans="1:4" ht="12.75">
      <c r="A4" s="12"/>
      <c r="B4" s="10">
        <v>2007</v>
      </c>
      <c r="C4" s="10">
        <v>2008</v>
      </c>
      <c r="D4" s="13" t="s">
        <v>2</v>
      </c>
    </row>
    <row r="5" spans="1:4" ht="12.75">
      <c r="A5" s="12" t="s">
        <v>3</v>
      </c>
      <c r="B5" s="14">
        <f aca="true" t="shared" si="0" ref="B5:C12">B16/B27*100</f>
        <v>0.6558311947533505</v>
      </c>
      <c r="C5" s="14">
        <f t="shared" si="0"/>
        <v>1.7574186113511956</v>
      </c>
      <c r="D5" s="15">
        <f aca="true" t="shared" si="1" ref="D5:D12">C5-B5</f>
        <v>1.101587416597845</v>
      </c>
    </row>
    <row r="6" spans="1:4" ht="12.75">
      <c r="A6" s="12" t="s">
        <v>4</v>
      </c>
      <c r="B6" s="14">
        <f t="shared" si="0"/>
        <v>0.45503694359344027</v>
      </c>
      <c r="C6" s="14">
        <f t="shared" si="0"/>
        <v>0.8149063773291214</v>
      </c>
      <c r="D6" s="15">
        <f t="shared" si="1"/>
        <v>0.35986943373568114</v>
      </c>
    </row>
    <row r="7" spans="1:4" ht="12.75">
      <c r="A7" s="12" t="s">
        <v>5</v>
      </c>
      <c r="B7" s="14">
        <f t="shared" si="0"/>
        <v>5.162385751959828</v>
      </c>
      <c r="C7" s="14">
        <f t="shared" si="0"/>
        <v>6.0867233586148775</v>
      </c>
      <c r="D7" s="15">
        <f t="shared" si="1"/>
        <v>0.9243376066550493</v>
      </c>
    </row>
    <row r="8" spans="1:4" ht="12.75">
      <c r="A8" s="12" t="s">
        <v>6</v>
      </c>
      <c r="B8" s="14">
        <f t="shared" si="0"/>
        <v>1.297750565686144</v>
      </c>
      <c r="C8" s="14">
        <f t="shared" si="0"/>
        <v>3.419506462984724</v>
      </c>
      <c r="D8" s="15">
        <f t="shared" si="1"/>
        <v>2.1217558972985797</v>
      </c>
    </row>
    <row r="9" spans="1:4" ht="12.75">
      <c r="A9" s="12" t="s">
        <v>7</v>
      </c>
      <c r="B9" s="14">
        <f t="shared" si="0"/>
        <v>3.8191190253045924</v>
      </c>
      <c r="C9" s="14">
        <f t="shared" si="0"/>
        <v>7.326756496631376</v>
      </c>
      <c r="D9" s="15">
        <f t="shared" si="1"/>
        <v>3.5076374713267833</v>
      </c>
    </row>
    <row r="10" spans="1:4" ht="12.75">
      <c r="A10" s="12" t="s">
        <v>8</v>
      </c>
      <c r="B10" s="14">
        <f t="shared" si="0"/>
        <v>2.138668506381511</v>
      </c>
      <c r="C10" s="14">
        <f t="shared" si="0"/>
        <v>4.387525198624451</v>
      </c>
      <c r="D10" s="15">
        <f t="shared" si="1"/>
        <v>2.2488566922429403</v>
      </c>
    </row>
    <row r="11" spans="1:4" ht="12.75">
      <c r="A11" s="12" t="s">
        <v>9</v>
      </c>
      <c r="B11" s="14">
        <f t="shared" si="0"/>
        <v>1.2</v>
      </c>
      <c r="C11" s="14">
        <v>1.3</v>
      </c>
      <c r="D11" s="15">
        <f t="shared" si="1"/>
        <v>0.10000000000000009</v>
      </c>
    </row>
    <row r="12" spans="1:4" ht="12.75">
      <c r="A12" s="8" t="s">
        <v>10</v>
      </c>
      <c r="B12" s="16">
        <f t="shared" si="0"/>
        <v>2.2209988332155595</v>
      </c>
      <c r="C12" s="17">
        <f>C23/C34*100</f>
        <v>3.732667158013815</v>
      </c>
      <c r="D12" s="18">
        <f t="shared" si="1"/>
        <v>1.5116683247982556</v>
      </c>
    </row>
    <row r="13" spans="1:4" ht="12.75">
      <c r="A13" s="19"/>
      <c r="B13" s="6"/>
      <c r="C13" s="6"/>
      <c r="D13" s="7"/>
    </row>
    <row r="14" spans="1:4" ht="12.75">
      <c r="A14" s="8" t="s">
        <v>11</v>
      </c>
      <c r="B14" s="10"/>
      <c r="C14" s="10"/>
      <c r="D14" s="11"/>
    </row>
    <row r="15" spans="1:4" ht="12.75">
      <c r="A15" s="12"/>
      <c r="B15" s="10">
        <f>B4</f>
        <v>2007</v>
      </c>
      <c r="C15" s="10">
        <f>C4</f>
        <v>2008</v>
      </c>
      <c r="D15" s="13" t="s">
        <v>2</v>
      </c>
    </row>
    <row r="16" spans="1:4" ht="12.75">
      <c r="A16" s="12" t="s">
        <v>3</v>
      </c>
      <c r="B16" s="20">
        <v>46</v>
      </c>
      <c r="C16" s="21">
        <v>122</v>
      </c>
      <c r="D16" s="22">
        <f>C16-B16</f>
        <v>76</v>
      </c>
    </row>
    <row r="17" spans="1:4" ht="12.75">
      <c r="A17" s="12" t="s">
        <v>4</v>
      </c>
      <c r="B17" s="20">
        <v>101</v>
      </c>
      <c r="C17" s="21">
        <v>178</v>
      </c>
      <c r="D17" s="22">
        <f aca="true" t="shared" si="2" ref="D17:D23">C17-B17</f>
        <v>77</v>
      </c>
    </row>
    <row r="18" spans="1:10" ht="12.75">
      <c r="A18" s="12" t="s">
        <v>5</v>
      </c>
      <c r="B18" s="20">
        <v>1429</v>
      </c>
      <c r="C18" s="21">
        <v>1589</v>
      </c>
      <c r="D18" s="22">
        <f t="shared" si="2"/>
        <v>160</v>
      </c>
      <c r="G18" s="21"/>
      <c r="I18" s="21"/>
      <c r="J18" s="20"/>
    </row>
    <row r="19" spans="1:9" ht="12.75">
      <c r="A19" s="12" t="s">
        <v>6</v>
      </c>
      <c r="B19" s="20">
        <v>585</v>
      </c>
      <c r="C19" s="21">
        <v>1455</v>
      </c>
      <c r="D19" s="22">
        <f t="shared" si="2"/>
        <v>870</v>
      </c>
      <c r="G19" s="21"/>
      <c r="I19" s="21"/>
    </row>
    <row r="20" spans="1:10" ht="12.75">
      <c r="A20" s="12" t="s">
        <v>7</v>
      </c>
      <c r="B20" s="20">
        <v>326</v>
      </c>
      <c r="C20" s="21">
        <v>609</v>
      </c>
      <c r="D20" s="22">
        <f t="shared" si="2"/>
        <v>283</v>
      </c>
      <c r="E20" s="21"/>
      <c r="F20" s="21"/>
      <c r="J20" s="20"/>
    </row>
    <row r="21" spans="1:6" ht="12.75">
      <c r="A21" s="12" t="s">
        <v>8</v>
      </c>
      <c r="B21" s="23">
        <v>186</v>
      </c>
      <c r="C21" s="24">
        <v>370</v>
      </c>
      <c r="D21" s="22">
        <f t="shared" si="2"/>
        <v>184</v>
      </c>
      <c r="F21" s="21"/>
    </row>
    <row r="22" spans="1:4" ht="12.75">
      <c r="A22" s="12" t="s">
        <v>9</v>
      </c>
      <c r="B22" s="25">
        <v>30</v>
      </c>
      <c r="C22" s="26">
        <f>C11*C33/100</f>
        <v>32.5</v>
      </c>
      <c r="D22" s="22">
        <f t="shared" si="2"/>
        <v>2.5</v>
      </c>
    </row>
    <row r="23" spans="1:9" ht="12.75">
      <c r="A23" s="8" t="s">
        <v>10</v>
      </c>
      <c r="B23" s="27">
        <f>SUM(B16:B22)</f>
        <v>2703</v>
      </c>
      <c r="C23" s="27">
        <f>SUM(C16:C22)</f>
        <v>4355.5</v>
      </c>
      <c r="D23" s="28">
        <f t="shared" si="2"/>
        <v>1652.5</v>
      </c>
      <c r="G23" s="21"/>
      <c r="I23" s="21"/>
    </row>
    <row r="24" spans="1:4" ht="12.75">
      <c r="A24" s="19"/>
      <c r="B24" s="6"/>
      <c r="C24" s="6"/>
      <c r="D24" s="7"/>
    </row>
    <row r="25" spans="1:4" ht="12.75">
      <c r="A25" s="8" t="s">
        <v>12</v>
      </c>
      <c r="B25" s="10"/>
      <c r="C25" s="10"/>
      <c r="D25" s="11"/>
    </row>
    <row r="26" spans="1:4" ht="12.75">
      <c r="A26" s="12"/>
      <c r="B26" s="10">
        <f>B4</f>
        <v>2007</v>
      </c>
      <c r="C26" s="10">
        <f>C4</f>
        <v>2008</v>
      </c>
      <c r="D26" s="13" t="s">
        <v>2</v>
      </c>
    </row>
    <row r="27" spans="1:9" ht="12.75">
      <c r="A27" s="12" t="s">
        <v>3</v>
      </c>
      <c r="B27" s="21">
        <v>7014</v>
      </c>
      <c r="C27" s="21">
        <v>6942</v>
      </c>
      <c r="D27" s="22">
        <f aca="true" t="shared" si="3" ref="D27:D34">C27-B27</f>
        <v>-72</v>
      </c>
      <c r="G27" s="21"/>
      <c r="I27" s="21"/>
    </row>
    <row r="28" spans="1:9" ht="12.75">
      <c r="A28" s="12" t="s">
        <v>4</v>
      </c>
      <c r="B28" s="21">
        <v>22196</v>
      </c>
      <c r="C28" s="21">
        <v>21843</v>
      </c>
      <c r="D28" s="22">
        <f t="shared" si="3"/>
        <v>-353</v>
      </c>
      <c r="G28" s="21"/>
      <c r="I28" s="21"/>
    </row>
    <row r="29" spans="1:10" ht="12.75">
      <c r="A29" s="12" t="s">
        <v>5</v>
      </c>
      <c r="B29" s="21">
        <v>27681</v>
      </c>
      <c r="C29" s="21">
        <v>26106</v>
      </c>
      <c r="D29" s="22">
        <f t="shared" si="3"/>
        <v>-1575</v>
      </c>
      <c r="G29" s="21"/>
      <c r="I29" s="21"/>
      <c r="J29" s="29"/>
    </row>
    <row r="30" spans="1:9" ht="12.75">
      <c r="A30" s="12" t="s">
        <v>6</v>
      </c>
      <c r="B30" s="21">
        <v>45078</v>
      </c>
      <c r="C30" s="21">
        <v>42550</v>
      </c>
      <c r="D30" s="22">
        <f t="shared" si="3"/>
        <v>-2528</v>
      </c>
      <c r="G30" s="21"/>
      <c r="I30" s="21"/>
    </row>
    <row r="31" spans="1:10" ht="12.75">
      <c r="A31" s="12" t="s">
        <v>7</v>
      </c>
      <c r="B31" s="21">
        <v>8536</v>
      </c>
      <c r="C31" s="21">
        <v>8312</v>
      </c>
      <c r="D31" s="22">
        <f t="shared" si="3"/>
        <v>-224</v>
      </c>
      <c r="E31" s="21"/>
      <c r="F31" s="21"/>
      <c r="G31" s="21"/>
      <c r="I31" s="21"/>
      <c r="J31" s="29"/>
    </row>
    <row r="32" spans="1:9" ht="12.75">
      <c r="A32" s="12" t="s">
        <v>8</v>
      </c>
      <c r="B32" s="21">
        <v>8697</v>
      </c>
      <c r="C32" s="21">
        <v>8433</v>
      </c>
      <c r="D32" s="22">
        <f t="shared" si="3"/>
        <v>-264</v>
      </c>
      <c r="G32" s="21"/>
      <c r="I32" s="21"/>
    </row>
    <row r="33" spans="1:9" ht="12.75">
      <c r="A33" s="12" t="s">
        <v>9</v>
      </c>
      <c r="B33" s="21">
        <v>2500</v>
      </c>
      <c r="C33" s="21">
        <v>2500</v>
      </c>
      <c r="D33" s="22">
        <f t="shared" si="3"/>
        <v>0</v>
      </c>
      <c r="G33" s="21"/>
      <c r="I33" s="21"/>
    </row>
    <row r="34" spans="1:9" ht="12.75">
      <c r="A34" s="8" t="s">
        <v>10</v>
      </c>
      <c r="B34" s="27">
        <f>SUM(B27:B33)</f>
        <v>121702</v>
      </c>
      <c r="C34" s="27">
        <f>SUM(C27:C33)</f>
        <v>116686</v>
      </c>
      <c r="D34" s="28">
        <f t="shared" si="3"/>
        <v>-5016</v>
      </c>
      <c r="G34" s="21"/>
      <c r="H34" s="21"/>
      <c r="I34" s="21"/>
    </row>
    <row r="35" spans="1:4" ht="12.75">
      <c r="A35" s="19"/>
      <c r="B35" s="30"/>
      <c r="C35" s="30"/>
      <c r="D35" s="31"/>
    </row>
    <row r="36" ht="12.75">
      <c r="A36" s="32" t="s">
        <v>13</v>
      </c>
    </row>
    <row r="37" ht="12.75">
      <c r="A37" s="32" t="s">
        <v>14</v>
      </c>
    </row>
    <row r="38" ht="12.75">
      <c r="A38" s="32"/>
    </row>
    <row r="39" ht="12.75">
      <c r="A39" s="32" t="s">
        <v>15</v>
      </c>
    </row>
    <row r="40" ht="12.75">
      <c r="A40" s="4" t="s">
        <v>182</v>
      </c>
    </row>
    <row r="41" ht="12.75">
      <c r="A41" s="32"/>
    </row>
    <row r="45" ht="12.75">
      <c r="A45" t="s">
        <v>16</v>
      </c>
    </row>
    <row r="46" ht="12.75">
      <c r="A46" t="s">
        <v>17</v>
      </c>
    </row>
    <row r="47" ht="12.75"/>
    <row r="48" spans="1:3" ht="12.75">
      <c r="A48" t="s">
        <v>183</v>
      </c>
      <c r="B48">
        <v>2008</v>
      </c>
      <c r="C48" t="s">
        <v>19</v>
      </c>
    </row>
    <row r="49" ht="13.5" thickBot="1"/>
    <row r="50" spans="1:16" s="39" customFormat="1" ht="12.75">
      <c r="A50" s="68">
        <v>2008</v>
      </c>
      <c r="B50" s="69" t="str">
        <f>A48</f>
        <v>UGE 45</v>
      </c>
      <c r="C50" s="70"/>
      <c r="D50" s="71"/>
      <c r="E50" s="72" t="str">
        <f>B50</f>
        <v>UGE 45</v>
      </c>
      <c r="F50" s="70"/>
      <c r="G50" s="71"/>
      <c r="H50" s="70" t="str">
        <f>B50</f>
        <v>UGE 45</v>
      </c>
      <c r="I50" s="70"/>
      <c r="J50" s="71"/>
      <c r="K50" s="70" t="str">
        <f>B50</f>
        <v>UGE 45</v>
      </c>
      <c r="L50" s="70"/>
      <c r="M50" s="71"/>
      <c r="N50" s="70" t="str">
        <f>B50</f>
        <v>UGE 45</v>
      </c>
      <c r="O50" s="70"/>
      <c r="P50" s="73"/>
    </row>
    <row r="51" spans="1:16" ht="12.75">
      <c r="A51" s="40"/>
      <c r="B51" s="41" t="s">
        <v>6</v>
      </c>
      <c r="C51" s="42"/>
      <c r="D51" s="42"/>
      <c r="E51" s="43" t="s">
        <v>8</v>
      </c>
      <c r="F51" s="42"/>
      <c r="G51" s="42"/>
      <c r="H51" s="43" t="s">
        <v>3</v>
      </c>
      <c r="I51" s="42"/>
      <c r="J51" s="42"/>
      <c r="K51" s="43" t="s">
        <v>20</v>
      </c>
      <c r="L51" s="42"/>
      <c r="M51" s="42"/>
      <c r="N51" s="43" t="s">
        <v>10</v>
      </c>
      <c r="O51" s="42"/>
      <c r="P51" s="44"/>
    </row>
    <row r="52" spans="1:16" ht="13.5" thickBot="1">
      <c r="A52" s="45" t="s">
        <v>21</v>
      </c>
      <c r="B52" s="46" t="s">
        <v>22</v>
      </c>
      <c r="C52" s="47" t="s">
        <v>23</v>
      </c>
      <c r="D52" s="48" t="s">
        <v>24</v>
      </c>
      <c r="E52" s="47" t="s">
        <v>22</v>
      </c>
      <c r="F52" s="47" t="s">
        <v>23</v>
      </c>
      <c r="G52" s="48" t="s">
        <v>24</v>
      </c>
      <c r="H52" s="47" t="s">
        <v>22</v>
      </c>
      <c r="I52" s="47" t="s">
        <v>23</v>
      </c>
      <c r="J52" s="48" t="s">
        <v>24</v>
      </c>
      <c r="K52" s="47" t="s">
        <v>22</v>
      </c>
      <c r="L52" s="47" t="s">
        <v>23</v>
      </c>
      <c r="M52" s="48" t="s">
        <v>24</v>
      </c>
      <c r="N52" s="47" t="s">
        <v>22</v>
      </c>
      <c r="O52" s="47" t="s">
        <v>23</v>
      </c>
      <c r="P52" s="49" t="s">
        <v>24</v>
      </c>
    </row>
    <row r="53" spans="1:16" ht="12.75">
      <c r="A53" s="40" t="s">
        <v>25</v>
      </c>
      <c r="B53" s="50">
        <f>C53/D53*100</f>
        <v>6.875456537618699</v>
      </c>
      <c r="C53" s="51">
        <v>203.5135135135135</v>
      </c>
      <c r="D53" s="52">
        <v>2960</v>
      </c>
      <c r="E53" s="50">
        <f>F53/G53*100</f>
        <v>5.203503348789284</v>
      </c>
      <c r="F53" s="51">
        <v>101</v>
      </c>
      <c r="G53" s="52">
        <v>1941</v>
      </c>
      <c r="H53" s="50">
        <f>I53/J53*100</f>
        <v>2.912165335838422</v>
      </c>
      <c r="I53" s="51">
        <v>62</v>
      </c>
      <c r="J53" s="52">
        <v>2129</v>
      </c>
      <c r="K53" s="50">
        <f>L53/M53*100</f>
        <v>1.527171757239191</v>
      </c>
      <c r="L53" s="51">
        <v>77</v>
      </c>
      <c r="M53" s="53">
        <v>5042</v>
      </c>
      <c r="N53" s="50">
        <f>O53/P53*100</f>
        <v>3.6739025307613775</v>
      </c>
      <c r="O53" s="51">
        <f>L53+I53+F53+C53</f>
        <v>443.5135135135135</v>
      </c>
      <c r="P53" s="54">
        <f>M53+J53+G53+D53</f>
        <v>12072</v>
      </c>
    </row>
    <row r="54" spans="1:16" ht="12.75">
      <c r="A54" s="40" t="s">
        <v>26</v>
      </c>
      <c r="B54" s="50">
        <f aca="true" t="shared" si="4" ref="B54:B66">C54/D54*100</f>
        <v>3.661926796990879</v>
      </c>
      <c r="C54" s="51">
        <v>111.43243243243244</v>
      </c>
      <c r="D54" s="52">
        <v>3043</v>
      </c>
      <c r="E54" s="50">
        <f aca="true" t="shared" si="5" ref="E54:E66">F54/G54*100</f>
        <v>5.193661971830986</v>
      </c>
      <c r="F54" s="51">
        <v>59</v>
      </c>
      <c r="G54" s="52">
        <v>1136</v>
      </c>
      <c r="H54" s="50">
        <f>I54/J54*100</f>
        <v>1.842374616171955</v>
      </c>
      <c r="I54" s="51">
        <v>18</v>
      </c>
      <c r="J54" s="52">
        <v>977</v>
      </c>
      <c r="K54" s="50">
        <f aca="true" t="shared" si="6" ref="K54:K66">L54/M54*100</f>
        <v>1.0044642857142858</v>
      </c>
      <c r="L54" s="51">
        <v>9</v>
      </c>
      <c r="M54" s="52">
        <v>896</v>
      </c>
      <c r="N54" s="50">
        <f aca="true" t="shared" si="7" ref="N54:N67">O54/P54*100</f>
        <v>3.262267555063325</v>
      </c>
      <c r="O54" s="51">
        <f>L54+I54+F54+C54</f>
        <v>197.43243243243245</v>
      </c>
      <c r="P54" s="54">
        <f>M54+J54+G54+D54</f>
        <v>6052</v>
      </c>
    </row>
    <row r="55" spans="1:16" ht="12.75">
      <c r="A55" s="40" t="s">
        <v>27</v>
      </c>
      <c r="B55" s="50">
        <f t="shared" si="4"/>
        <v>4.146828835625516</v>
      </c>
      <c r="C55" s="51">
        <v>219.86486486486484</v>
      </c>
      <c r="D55" s="52">
        <v>5302</v>
      </c>
      <c r="E55" s="50"/>
      <c r="F55" s="51"/>
      <c r="G55" s="52"/>
      <c r="H55" s="50"/>
      <c r="I55" s="51"/>
      <c r="J55" s="52"/>
      <c r="K55" s="50"/>
      <c r="M55" s="52"/>
      <c r="N55" s="50">
        <f t="shared" si="7"/>
        <v>4.146828835625516</v>
      </c>
      <c r="O55" s="51">
        <f>F55+C55</f>
        <v>219.86486486486484</v>
      </c>
      <c r="P55" s="54">
        <f>G55+D55</f>
        <v>5302</v>
      </c>
    </row>
    <row r="56" spans="1:16" ht="12.75">
      <c r="A56" s="40" t="s">
        <v>28</v>
      </c>
      <c r="B56" s="50"/>
      <c r="C56" s="51"/>
      <c r="D56" s="52"/>
      <c r="E56" s="50"/>
      <c r="F56" s="51"/>
      <c r="G56" s="52"/>
      <c r="H56" s="50"/>
      <c r="I56" s="51"/>
      <c r="J56" s="52"/>
      <c r="K56" s="50">
        <f t="shared" si="6"/>
        <v>0.7150715071507151</v>
      </c>
      <c r="L56">
        <v>13</v>
      </c>
      <c r="M56" s="52">
        <v>1818</v>
      </c>
      <c r="N56" s="50">
        <f t="shared" si="7"/>
        <v>0.7150715071507151</v>
      </c>
      <c r="O56" s="51">
        <f>L56+F56+C56</f>
        <v>13</v>
      </c>
      <c r="P56" s="54">
        <f>M56+G56+D56</f>
        <v>1818</v>
      </c>
    </row>
    <row r="57" spans="1:16" ht="12.75">
      <c r="A57" s="40" t="s">
        <v>29</v>
      </c>
      <c r="B57" s="50"/>
      <c r="C57" s="51"/>
      <c r="D57" s="52"/>
      <c r="E57" s="50">
        <f t="shared" si="5"/>
        <v>6.666666666666667</v>
      </c>
      <c r="F57" s="51">
        <v>31</v>
      </c>
      <c r="G57" s="52">
        <v>465</v>
      </c>
      <c r="H57" s="50">
        <f>I57/J57*100</f>
        <v>1.3029315960912053</v>
      </c>
      <c r="I57" s="51">
        <v>8</v>
      </c>
      <c r="J57" s="52">
        <v>614</v>
      </c>
      <c r="K57" s="50">
        <f t="shared" si="6"/>
        <v>1.3282732447817838</v>
      </c>
      <c r="L57" s="51">
        <v>14</v>
      </c>
      <c r="M57" s="52">
        <v>1054</v>
      </c>
      <c r="N57" s="50">
        <f t="shared" si="7"/>
        <v>2.484763244256915</v>
      </c>
      <c r="O57" s="51">
        <f aca="true" t="shared" si="8" ref="O57:P67">L57+I57+F57+C57</f>
        <v>53</v>
      </c>
      <c r="P57" s="54">
        <f t="shared" si="8"/>
        <v>2133</v>
      </c>
    </row>
    <row r="58" spans="1:16" ht="12.75">
      <c r="A58" s="40" t="s">
        <v>30</v>
      </c>
      <c r="B58" s="50">
        <f t="shared" si="4"/>
        <v>5.614864864864865</v>
      </c>
      <c r="C58" s="51">
        <v>22.45945945945946</v>
      </c>
      <c r="D58" s="52">
        <v>400</v>
      </c>
      <c r="E58" s="50"/>
      <c r="F58" s="51"/>
      <c r="G58" s="52"/>
      <c r="H58" s="50">
        <f>I58/J58*100</f>
        <v>1.5151515151515151</v>
      </c>
      <c r="I58" s="51">
        <v>1</v>
      </c>
      <c r="J58" s="52">
        <v>66</v>
      </c>
      <c r="K58" s="50">
        <f t="shared" si="6"/>
        <v>4.166666666666666</v>
      </c>
      <c r="L58" s="51">
        <v>9</v>
      </c>
      <c r="M58" s="52">
        <v>216</v>
      </c>
      <c r="N58" s="50">
        <f t="shared" si="7"/>
        <v>4.759451533645082</v>
      </c>
      <c r="O58" s="51">
        <f t="shared" si="8"/>
        <v>32.45945945945946</v>
      </c>
      <c r="P58" s="54">
        <f t="shared" si="8"/>
        <v>682</v>
      </c>
    </row>
    <row r="59" spans="1:16" ht="12.75">
      <c r="A59" s="40" t="s">
        <v>31</v>
      </c>
      <c r="B59" s="50">
        <f t="shared" si="4"/>
        <v>2.6295751818764366</v>
      </c>
      <c r="C59" s="51">
        <v>94.27027027027026</v>
      </c>
      <c r="D59" s="52">
        <v>3585</v>
      </c>
      <c r="E59" s="50">
        <f t="shared" si="5"/>
        <v>5.2194543297746145</v>
      </c>
      <c r="F59" s="51">
        <v>44</v>
      </c>
      <c r="G59" s="52">
        <v>843</v>
      </c>
      <c r="H59" s="50">
        <f>I59/J59*100</f>
        <v>1.4814814814814816</v>
      </c>
      <c r="I59" s="51">
        <v>10</v>
      </c>
      <c r="J59" s="52">
        <v>675</v>
      </c>
      <c r="K59" s="50">
        <f t="shared" si="6"/>
        <v>0.9952854897852279</v>
      </c>
      <c r="L59" s="51">
        <v>19</v>
      </c>
      <c r="M59" s="52">
        <v>1909</v>
      </c>
      <c r="N59" s="50">
        <f t="shared" si="7"/>
        <v>2.3854858852006595</v>
      </c>
      <c r="O59" s="51">
        <f t="shared" si="8"/>
        <v>167.27027027027026</v>
      </c>
      <c r="P59" s="54">
        <f t="shared" si="8"/>
        <v>7012</v>
      </c>
    </row>
    <row r="60" spans="1:16" ht="12.75">
      <c r="A60" s="40" t="s">
        <v>32</v>
      </c>
      <c r="B60" s="50">
        <f t="shared" si="4"/>
        <v>2.242212887374177</v>
      </c>
      <c r="C60" s="51">
        <v>76.45945945945944</v>
      </c>
      <c r="D60" s="52">
        <v>3410</v>
      </c>
      <c r="E60" s="50"/>
      <c r="F60" s="51"/>
      <c r="G60" s="52"/>
      <c r="H60" s="50">
        <f>I60/J60*100</f>
        <v>0.5076142131979695</v>
      </c>
      <c r="I60" s="51">
        <v>4</v>
      </c>
      <c r="J60" s="52">
        <v>788</v>
      </c>
      <c r="K60" s="50">
        <f t="shared" si="6"/>
        <v>0.35629453681710216</v>
      </c>
      <c r="L60" s="51">
        <v>3</v>
      </c>
      <c r="M60" s="52">
        <v>842</v>
      </c>
      <c r="N60" s="50">
        <f t="shared" si="7"/>
        <v>1.6559416559416555</v>
      </c>
      <c r="O60" s="51">
        <f t="shared" si="8"/>
        <v>83.45945945945944</v>
      </c>
      <c r="P60" s="54">
        <f t="shared" si="8"/>
        <v>5040</v>
      </c>
    </row>
    <row r="61" spans="1:16" ht="12.75">
      <c r="A61" s="40" t="s">
        <v>33</v>
      </c>
      <c r="B61" s="50">
        <f t="shared" si="4"/>
        <v>1.9411979547114684</v>
      </c>
      <c r="C61" s="51">
        <v>57.45945945945946</v>
      </c>
      <c r="D61" s="52">
        <v>2960</v>
      </c>
      <c r="E61" s="50">
        <f t="shared" si="5"/>
        <v>4.0887850467289715</v>
      </c>
      <c r="F61" s="51">
        <v>35</v>
      </c>
      <c r="G61" s="52">
        <v>856</v>
      </c>
      <c r="H61" s="50"/>
      <c r="I61" s="51"/>
      <c r="J61" s="52"/>
      <c r="K61" s="50">
        <f t="shared" si="6"/>
        <v>0.0881057268722467</v>
      </c>
      <c r="L61" s="51">
        <v>1</v>
      </c>
      <c r="M61" s="52">
        <v>1135</v>
      </c>
      <c r="N61" s="50">
        <f t="shared" si="7"/>
        <v>1.887688536850322</v>
      </c>
      <c r="O61" s="51">
        <f t="shared" si="8"/>
        <v>93.45945945945945</v>
      </c>
      <c r="P61" s="54">
        <f t="shared" si="8"/>
        <v>4951</v>
      </c>
    </row>
    <row r="62" spans="1:16" ht="12.75">
      <c r="A62" s="40" t="s">
        <v>34</v>
      </c>
      <c r="B62" s="50"/>
      <c r="C62" s="51"/>
      <c r="D62" s="52"/>
      <c r="E62" s="50">
        <f t="shared" si="5"/>
        <v>2.1052631578947367</v>
      </c>
      <c r="F62" s="51">
        <v>10</v>
      </c>
      <c r="G62" s="52">
        <v>475</v>
      </c>
      <c r="H62" s="50"/>
      <c r="I62" s="51"/>
      <c r="J62" s="52"/>
      <c r="K62" s="50">
        <f t="shared" si="6"/>
        <v>0.4307250538406317</v>
      </c>
      <c r="L62" s="51">
        <v>6</v>
      </c>
      <c r="M62" s="52">
        <v>1393</v>
      </c>
      <c r="N62" s="50">
        <f t="shared" si="7"/>
        <v>0.8565310492505354</v>
      </c>
      <c r="O62" s="51">
        <f t="shared" si="8"/>
        <v>16</v>
      </c>
      <c r="P62" s="54">
        <f t="shared" si="8"/>
        <v>1868</v>
      </c>
    </row>
    <row r="63" spans="1:16" ht="12.75">
      <c r="A63" s="40" t="s">
        <v>35</v>
      </c>
      <c r="B63" s="50">
        <f t="shared" si="4"/>
        <v>3.7842334847326526</v>
      </c>
      <c r="C63" s="51">
        <v>227.43243243243242</v>
      </c>
      <c r="D63" s="52">
        <v>6010</v>
      </c>
      <c r="E63" s="50">
        <f t="shared" si="5"/>
        <v>3.3663366336633667</v>
      </c>
      <c r="F63" s="51">
        <v>17</v>
      </c>
      <c r="G63" s="52">
        <v>505</v>
      </c>
      <c r="H63" s="50"/>
      <c r="I63" s="51"/>
      <c r="J63" s="52"/>
      <c r="K63" s="50">
        <f t="shared" si="6"/>
        <v>0.1909307875894988</v>
      </c>
      <c r="L63" s="51">
        <v>4</v>
      </c>
      <c r="M63" s="52">
        <v>2095</v>
      </c>
      <c r="N63" s="50">
        <f t="shared" si="7"/>
        <v>2.8853941049063</v>
      </c>
      <c r="O63" s="51">
        <f t="shared" si="8"/>
        <v>248.43243243243242</v>
      </c>
      <c r="P63" s="54">
        <f t="shared" si="8"/>
        <v>8610</v>
      </c>
    </row>
    <row r="64" spans="1:16" ht="12.75">
      <c r="A64" s="40" t="s">
        <v>36</v>
      </c>
      <c r="B64" s="50">
        <f t="shared" si="4"/>
        <v>3.0280746643027676</v>
      </c>
      <c r="C64" s="51">
        <v>162.4864864864865</v>
      </c>
      <c r="D64" s="52">
        <v>5366</v>
      </c>
      <c r="E64" s="50">
        <f t="shared" si="5"/>
        <v>3.0789825970548863</v>
      </c>
      <c r="F64" s="51">
        <v>23</v>
      </c>
      <c r="G64" s="52">
        <v>747</v>
      </c>
      <c r="H64" s="50">
        <f>I64/J64*100</f>
        <v>1.2345679012345678</v>
      </c>
      <c r="I64" s="51">
        <v>7</v>
      </c>
      <c r="J64" s="52">
        <v>567</v>
      </c>
      <c r="K64" s="50">
        <f t="shared" si="6"/>
        <v>0.4407051282051282</v>
      </c>
      <c r="L64" s="51">
        <v>11</v>
      </c>
      <c r="M64" s="52">
        <v>2496</v>
      </c>
      <c r="N64" s="50">
        <f t="shared" si="7"/>
        <v>2.217594665284291</v>
      </c>
      <c r="O64" s="51">
        <f t="shared" si="8"/>
        <v>203.4864864864865</v>
      </c>
      <c r="P64" s="54">
        <f t="shared" si="8"/>
        <v>9176</v>
      </c>
    </row>
    <row r="65" spans="1:16" ht="12.75">
      <c r="A65" s="40" t="s">
        <v>37</v>
      </c>
      <c r="B65" s="50">
        <f t="shared" si="4"/>
        <v>2.9448523668176847</v>
      </c>
      <c r="C65" s="51">
        <v>142.64864864864865</v>
      </c>
      <c r="D65" s="52">
        <v>4844</v>
      </c>
      <c r="E65" s="50">
        <f t="shared" si="5"/>
        <v>2.3064250411861615</v>
      </c>
      <c r="F65" s="51">
        <v>14</v>
      </c>
      <c r="G65" s="52">
        <v>607</v>
      </c>
      <c r="H65" s="50">
        <f>I65/J65*100</f>
        <v>0.9259259259259258</v>
      </c>
      <c r="I65" s="51">
        <v>4</v>
      </c>
      <c r="J65" s="52">
        <v>432</v>
      </c>
      <c r="K65" s="50">
        <f t="shared" si="6"/>
        <v>0.27359781121751026</v>
      </c>
      <c r="L65" s="51">
        <v>2</v>
      </c>
      <c r="M65" s="52">
        <v>731</v>
      </c>
      <c r="N65" s="50">
        <f t="shared" si="7"/>
        <v>2.45915707058737</v>
      </c>
      <c r="O65" s="51">
        <f t="shared" si="8"/>
        <v>162.64864864864865</v>
      </c>
      <c r="P65" s="54">
        <f t="shared" si="8"/>
        <v>6614</v>
      </c>
    </row>
    <row r="66" spans="1:16" s="39" customFormat="1" ht="13.5" thickBot="1">
      <c r="A66" s="45" t="s">
        <v>38</v>
      </c>
      <c r="B66" s="50">
        <f t="shared" si="4"/>
        <v>2.92493778575149</v>
      </c>
      <c r="C66" s="51">
        <v>136.59459459459458</v>
      </c>
      <c r="D66" s="52">
        <v>4670</v>
      </c>
      <c r="E66" s="50">
        <f t="shared" si="5"/>
        <v>4.195804195804196</v>
      </c>
      <c r="F66" s="51">
        <v>36</v>
      </c>
      <c r="G66" s="52">
        <v>858</v>
      </c>
      <c r="H66" s="50">
        <f>I66/J66*100</f>
        <v>1.1527377521613833</v>
      </c>
      <c r="I66" s="51">
        <v>8</v>
      </c>
      <c r="J66" s="52">
        <v>694</v>
      </c>
      <c r="K66" s="50">
        <f t="shared" si="6"/>
        <v>0.45126353790613716</v>
      </c>
      <c r="L66" s="51">
        <v>10</v>
      </c>
      <c r="M66" s="52">
        <v>2216</v>
      </c>
      <c r="N66" s="50">
        <f t="shared" si="7"/>
        <v>2.258765046155423</v>
      </c>
      <c r="O66" s="51">
        <f t="shared" si="8"/>
        <v>190.59459459459458</v>
      </c>
      <c r="P66" s="54">
        <f t="shared" si="8"/>
        <v>8438</v>
      </c>
    </row>
    <row r="67" spans="1:16" ht="13.5" thickBot="1">
      <c r="A67" s="55" t="s">
        <v>39</v>
      </c>
      <c r="B67" s="56">
        <f>C67/D67*100</f>
        <v>3.4186172071013434</v>
      </c>
      <c r="C67" s="57">
        <f>SUM(C53:C66)</f>
        <v>1454.6216216216217</v>
      </c>
      <c r="D67" s="58">
        <f>SUM(D53:D66)</f>
        <v>42550</v>
      </c>
      <c r="E67" s="59">
        <f>F67/G67*100</f>
        <v>4.387525198624451</v>
      </c>
      <c r="F67" s="57">
        <f>SUM(F53:F66)</f>
        <v>370</v>
      </c>
      <c r="G67" s="57">
        <f>SUM(G53:G66)</f>
        <v>8433</v>
      </c>
      <c r="H67" s="59">
        <f>I67/J67*100</f>
        <v>1.7574186113511956</v>
      </c>
      <c r="I67" s="57">
        <f>SUM(I53:I66)</f>
        <v>122</v>
      </c>
      <c r="J67" s="57">
        <f>SUM(J53:J66)</f>
        <v>6942</v>
      </c>
      <c r="K67" s="60">
        <f>L67/M67*100</f>
        <v>0.8149063773291214</v>
      </c>
      <c r="L67" s="57">
        <f>SUM(L53:L66)</f>
        <v>178</v>
      </c>
      <c r="M67" s="58">
        <f>SUM(M53:M66)</f>
        <v>21843</v>
      </c>
      <c r="N67" s="59">
        <f t="shared" si="7"/>
        <v>2.663501180450333</v>
      </c>
      <c r="O67" s="57">
        <f t="shared" si="8"/>
        <v>2124.6216216216217</v>
      </c>
      <c r="P67" s="61">
        <f t="shared" si="8"/>
        <v>79768</v>
      </c>
    </row>
    <row r="68" ht="12.75">
      <c r="A68" t="s">
        <v>40</v>
      </c>
    </row>
    <row r="69" ht="12.75">
      <c r="A69" t="s">
        <v>41</v>
      </c>
    </row>
    <row r="70" ht="12.75">
      <c r="A70" s="62" t="s">
        <v>42</v>
      </c>
    </row>
    <row r="71" ht="12.75"/>
    <row r="72" ht="12.75">
      <c r="A72" t="s">
        <v>15</v>
      </c>
    </row>
    <row r="73" ht="12.75">
      <c r="A73" s="4" t="s">
        <v>182</v>
      </c>
    </row>
    <row r="77" ht="13.5" thickBot="1"/>
    <row r="78" spans="1:4" ht="12.75">
      <c r="A78" s="69">
        <v>2008</v>
      </c>
      <c r="B78" s="74" t="s">
        <v>184</v>
      </c>
      <c r="C78" s="70"/>
      <c r="D78" s="73"/>
    </row>
    <row r="79" spans="1:4" ht="12.75">
      <c r="A79" s="41"/>
      <c r="B79" s="43" t="s">
        <v>43</v>
      </c>
      <c r="C79" s="42"/>
      <c r="D79" s="44"/>
    </row>
    <row r="80" spans="1:4" ht="13.5" thickBot="1">
      <c r="A80" s="64" t="s">
        <v>44</v>
      </c>
      <c r="B80" s="47" t="s">
        <v>22</v>
      </c>
      <c r="C80" s="47" t="s">
        <v>23</v>
      </c>
      <c r="D80" s="49" t="s">
        <v>24</v>
      </c>
    </row>
    <row r="81" spans="1:6" ht="12.75">
      <c r="A81" s="65" t="s">
        <v>45</v>
      </c>
      <c r="B81" s="50">
        <f aca="true" t="shared" si="9" ref="B81:B86">C81/D81*100</f>
        <v>8.478260869565217</v>
      </c>
      <c r="C81" s="51">
        <v>546</v>
      </c>
      <c r="D81" s="54">
        <v>6440</v>
      </c>
      <c r="E81" s="66"/>
      <c r="F81" s="66"/>
    </row>
    <row r="82" spans="1:6" ht="12.75">
      <c r="A82" s="65" t="s">
        <v>46</v>
      </c>
      <c r="B82" s="50">
        <f t="shared" si="9"/>
        <v>7.683915211970074</v>
      </c>
      <c r="C82" s="51">
        <v>493</v>
      </c>
      <c r="D82" s="54">
        <v>6416</v>
      </c>
      <c r="E82" s="66"/>
      <c r="F82" s="66"/>
    </row>
    <row r="83" spans="1:6" ht="12.75">
      <c r="A83" s="65" t="s">
        <v>47</v>
      </c>
      <c r="B83" s="50">
        <f t="shared" si="9"/>
        <v>5.383693045563549</v>
      </c>
      <c r="C83" s="51">
        <v>449</v>
      </c>
      <c r="D83" s="54">
        <v>8340</v>
      </c>
      <c r="E83" s="66"/>
      <c r="F83" s="66"/>
    </row>
    <row r="84" spans="1:6" ht="12.75">
      <c r="A84" s="65" t="s">
        <v>48</v>
      </c>
      <c r="B84" s="50">
        <f t="shared" si="9"/>
        <v>4.42369132464979</v>
      </c>
      <c r="C84" s="51">
        <v>360</v>
      </c>
      <c r="D84" s="54">
        <v>8138</v>
      </c>
      <c r="E84" s="66"/>
      <c r="F84" s="66"/>
    </row>
    <row r="85" spans="1:6" ht="13.5" thickBot="1">
      <c r="A85" s="65" t="s">
        <v>49</v>
      </c>
      <c r="B85" s="50">
        <f t="shared" si="9"/>
        <v>6.884343036978757</v>
      </c>
      <c r="C85" s="51">
        <v>350</v>
      </c>
      <c r="D85" s="54">
        <v>5084</v>
      </c>
      <c r="E85" s="66"/>
      <c r="F85" s="66"/>
    </row>
    <row r="86" spans="1:10" ht="13.5" thickBot="1">
      <c r="A86" s="67" t="s">
        <v>39</v>
      </c>
      <c r="B86" s="59">
        <f t="shared" si="9"/>
        <v>6.386193270962869</v>
      </c>
      <c r="C86" s="57">
        <f>SUM(C81:C85)</f>
        <v>2198</v>
      </c>
      <c r="D86" s="61">
        <f>SUM(D81:D85)</f>
        <v>34418</v>
      </c>
      <c r="E86" s="66"/>
      <c r="F86" s="66"/>
      <c r="G86" s="66"/>
      <c r="J86" s="66"/>
    </row>
    <row r="87" spans="1:8" ht="12.75">
      <c r="A87" t="s">
        <v>50</v>
      </c>
      <c r="H87" s="66"/>
    </row>
  </sheetData>
  <sheetProtection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P87"/>
  <sheetViews>
    <sheetView zoomScalePageLayoutView="0" workbookViewId="0" topLeftCell="A1">
      <selection activeCell="J15" sqref="J15"/>
    </sheetView>
  </sheetViews>
  <sheetFormatPr defaultColWidth="9.140625" defaultRowHeight="12.75"/>
  <cols>
    <col min="1" max="1" width="23.00390625" style="4" customWidth="1"/>
    <col min="2" max="2" width="9.7109375" style="4" customWidth="1"/>
    <col min="3" max="3" width="9.28125" style="4" customWidth="1"/>
    <col min="4" max="16384" width="9.140625" style="4" customWidth="1"/>
  </cols>
  <sheetData>
    <row r="1" spans="1:4" ht="15.75">
      <c r="A1" s="1" t="s">
        <v>185</v>
      </c>
      <c r="B1" s="2"/>
      <c r="C1" s="2"/>
      <c r="D1" s="3"/>
    </row>
    <row r="2" spans="1:4" ht="15.75">
      <c r="A2" s="5" t="s">
        <v>55</v>
      </c>
      <c r="B2" s="6"/>
      <c r="C2" s="6"/>
      <c r="D2" s="7"/>
    </row>
    <row r="3" spans="1:4" ht="12.75">
      <c r="A3" s="8" t="s">
        <v>1</v>
      </c>
      <c r="B3" s="9"/>
      <c r="C3" s="10"/>
      <c r="D3" s="11"/>
    </row>
    <row r="4" spans="1:4" ht="12.75">
      <c r="A4" s="12"/>
      <c r="B4" s="10">
        <v>2007</v>
      </c>
      <c r="C4" s="10">
        <v>2008</v>
      </c>
      <c r="D4" s="13" t="s">
        <v>2</v>
      </c>
    </row>
    <row r="5" spans="1:4" ht="12.75">
      <c r="A5" s="12" t="s">
        <v>3</v>
      </c>
      <c r="B5" s="14">
        <f aca="true" t="shared" si="0" ref="B5:C12">B16/B27*100</f>
        <v>0.7988587731811698</v>
      </c>
      <c r="C5" s="14">
        <f t="shared" si="0"/>
        <v>2.07912214842622</v>
      </c>
      <c r="D5" s="15">
        <f aca="true" t="shared" si="1" ref="D5:D12">C5-B5</f>
        <v>1.2802633752450503</v>
      </c>
    </row>
    <row r="6" spans="1:4" ht="12.75">
      <c r="A6" s="12" t="s">
        <v>4</v>
      </c>
      <c r="B6" s="14">
        <f t="shared" si="0"/>
        <v>0.45503694359344027</v>
      </c>
      <c r="C6" s="14">
        <f t="shared" si="0"/>
        <v>0.8149063773291214</v>
      </c>
      <c r="D6" s="15">
        <f t="shared" si="1"/>
        <v>0.35986943373568114</v>
      </c>
    </row>
    <row r="7" spans="1:4" ht="12.75">
      <c r="A7" s="12" t="s">
        <v>5</v>
      </c>
      <c r="B7" s="14">
        <f t="shared" si="0"/>
        <v>5.025107474440952</v>
      </c>
      <c r="C7" s="14">
        <f t="shared" si="0"/>
        <v>6.584693173982993</v>
      </c>
      <c r="D7" s="15">
        <f t="shared" si="1"/>
        <v>1.5595856995420414</v>
      </c>
    </row>
    <row r="8" spans="1:4" ht="12.75">
      <c r="A8" s="12" t="s">
        <v>6</v>
      </c>
      <c r="B8" s="14">
        <f t="shared" si="0"/>
        <v>1.316081494962049</v>
      </c>
      <c r="C8" s="14">
        <f t="shared" si="0"/>
        <v>4.2769187385439675</v>
      </c>
      <c r="D8" s="15">
        <f t="shared" si="1"/>
        <v>2.960837243581919</v>
      </c>
    </row>
    <row r="9" spans="1:4" ht="12.75">
      <c r="A9" s="12" t="s">
        <v>7</v>
      </c>
      <c r="B9" s="14">
        <f t="shared" si="0"/>
        <v>4.100281162136833</v>
      </c>
      <c r="C9" s="14">
        <f t="shared" si="0"/>
        <v>8.397497593840232</v>
      </c>
      <c r="D9" s="15">
        <f t="shared" si="1"/>
        <v>4.297216431703399</v>
      </c>
    </row>
    <row r="10" spans="1:4" ht="12.75">
      <c r="A10" s="12" t="s">
        <v>8</v>
      </c>
      <c r="B10" s="14">
        <f t="shared" si="0"/>
        <v>2.538656819755366</v>
      </c>
      <c r="C10" s="14">
        <f t="shared" si="0"/>
        <v>5.929983329364134</v>
      </c>
      <c r="D10" s="15">
        <f t="shared" si="1"/>
        <v>3.3913265096087684</v>
      </c>
    </row>
    <row r="11" spans="1:4" ht="12.75">
      <c r="A11" s="12" t="s">
        <v>9</v>
      </c>
      <c r="B11" s="14">
        <f t="shared" si="0"/>
        <v>1.2</v>
      </c>
      <c r="C11" s="14">
        <v>1.3</v>
      </c>
      <c r="D11" s="15">
        <f t="shared" si="1"/>
        <v>0.10000000000000009</v>
      </c>
    </row>
    <row r="12" spans="1:4" ht="12.75">
      <c r="A12" s="8" t="s">
        <v>10</v>
      </c>
      <c r="B12" s="16">
        <f t="shared" si="0"/>
        <v>2.253240934836042</v>
      </c>
      <c r="C12" s="17">
        <f>C23/C34*100</f>
        <v>4.363463335591011</v>
      </c>
      <c r="D12" s="18">
        <f t="shared" si="1"/>
        <v>2.1102224007549695</v>
      </c>
    </row>
    <row r="13" spans="1:4" ht="12.75">
      <c r="A13" s="19"/>
      <c r="B13" s="6"/>
      <c r="C13" s="6"/>
      <c r="D13" s="7"/>
    </row>
    <row r="14" spans="1:4" ht="12.75">
      <c r="A14" s="8" t="s">
        <v>11</v>
      </c>
      <c r="B14" s="10"/>
      <c r="C14" s="10"/>
      <c r="D14" s="11"/>
    </row>
    <row r="15" spans="1:4" ht="12.75">
      <c r="A15" s="12"/>
      <c r="B15" s="10">
        <f>B4</f>
        <v>2007</v>
      </c>
      <c r="C15" s="10">
        <f>C4</f>
        <v>2008</v>
      </c>
      <c r="D15" s="13" t="s">
        <v>2</v>
      </c>
    </row>
    <row r="16" spans="1:4" ht="12.75">
      <c r="A16" s="12" t="s">
        <v>3</v>
      </c>
      <c r="B16" s="20">
        <v>56</v>
      </c>
      <c r="C16" s="21">
        <v>144</v>
      </c>
      <c r="D16" s="22">
        <f>C16-B16</f>
        <v>88</v>
      </c>
    </row>
    <row r="17" spans="1:4" ht="12.75">
      <c r="A17" s="12" t="s">
        <v>4</v>
      </c>
      <c r="B17" s="20">
        <v>101</v>
      </c>
      <c r="C17" s="21">
        <v>178</v>
      </c>
      <c r="D17" s="22">
        <f aca="true" t="shared" si="2" ref="D17:D23">C17-B17</f>
        <v>77</v>
      </c>
    </row>
    <row r="18" spans="1:10" ht="12.75">
      <c r="A18" s="12" t="s">
        <v>5</v>
      </c>
      <c r="B18" s="20">
        <v>1391</v>
      </c>
      <c r="C18" s="21">
        <v>1719</v>
      </c>
      <c r="D18" s="22">
        <f t="shared" si="2"/>
        <v>328</v>
      </c>
      <c r="G18" s="21"/>
      <c r="I18" s="21"/>
      <c r="J18" s="20"/>
    </row>
    <row r="19" spans="1:9" ht="12.75">
      <c r="A19" s="12" t="s">
        <v>6</v>
      </c>
      <c r="B19" s="20">
        <v>593</v>
      </c>
      <c r="C19" s="21">
        <v>1820</v>
      </c>
      <c r="D19" s="22">
        <f t="shared" si="2"/>
        <v>1227</v>
      </c>
      <c r="G19" s="21"/>
      <c r="I19" s="21"/>
    </row>
    <row r="20" spans="1:10" ht="12.75">
      <c r="A20" s="12" t="s">
        <v>7</v>
      </c>
      <c r="B20" s="20">
        <v>350</v>
      </c>
      <c r="C20" s="21">
        <v>698</v>
      </c>
      <c r="D20" s="22">
        <f t="shared" si="2"/>
        <v>348</v>
      </c>
      <c r="E20" s="21"/>
      <c r="F20" s="21"/>
      <c r="J20" s="20"/>
    </row>
    <row r="21" spans="1:6" ht="12.75">
      <c r="A21" s="12" t="s">
        <v>8</v>
      </c>
      <c r="B21" s="23">
        <v>220</v>
      </c>
      <c r="C21" s="24">
        <v>498</v>
      </c>
      <c r="D21" s="22">
        <f t="shared" si="2"/>
        <v>278</v>
      </c>
      <c r="F21" s="21"/>
    </row>
    <row r="22" spans="1:4" ht="12.75">
      <c r="A22" s="12" t="s">
        <v>9</v>
      </c>
      <c r="B22" s="25">
        <v>30</v>
      </c>
      <c r="C22" s="26">
        <f>C11*C33/100</f>
        <v>32.5</v>
      </c>
      <c r="D22" s="22">
        <f t="shared" si="2"/>
        <v>2.5</v>
      </c>
    </row>
    <row r="23" spans="1:9" ht="12.75">
      <c r="A23" s="8" t="s">
        <v>10</v>
      </c>
      <c r="B23" s="27">
        <f>SUM(B16:B22)</f>
        <v>2741</v>
      </c>
      <c r="C23" s="27">
        <f>SUM(C16:C22)</f>
        <v>5089.5</v>
      </c>
      <c r="D23" s="28">
        <f t="shared" si="2"/>
        <v>2348.5</v>
      </c>
      <c r="G23" s="21"/>
      <c r="I23" s="21"/>
    </row>
    <row r="24" spans="1:4" ht="12.75">
      <c r="A24" s="19"/>
      <c r="B24" s="6"/>
      <c r="C24" s="6"/>
      <c r="D24" s="7"/>
    </row>
    <row r="25" spans="1:4" ht="12.75">
      <c r="A25" s="8" t="s">
        <v>12</v>
      </c>
      <c r="B25" s="10"/>
      <c r="C25" s="10"/>
      <c r="D25" s="11"/>
    </row>
    <row r="26" spans="1:4" ht="12.75">
      <c r="A26" s="12"/>
      <c r="B26" s="10">
        <f>B4</f>
        <v>2007</v>
      </c>
      <c r="C26" s="10">
        <f>C4</f>
        <v>2008</v>
      </c>
      <c r="D26" s="13" t="s">
        <v>2</v>
      </c>
    </row>
    <row r="27" spans="1:9" ht="12.75">
      <c r="A27" s="12" t="s">
        <v>3</v>
      </c>
      <c r="B27" s="21">
        <v>7010</v>
      </c>
      <c r="C27" s="21">
        <v>6926</v>
      </c>
      <c r="D27" s="22">
        <f aca="true" t="shared" si="3" ref="D27:D34">C27-B27</f>
        <v>-84</v>
      </c>
      <c r="G27" s="21"/>
      <c r="I27" s="21"/>
    </row>
    <row r="28" spans="1:9" ht="12.75">
      <c r="A28" s="12" t="s">
        <v>4</v>
      </c>
      <c r="B28" s="21">
        <v>22196</v>
      </c>
      <c r="C28" s="21">
        <v>21843</v>
      </c>
      <c r="D28" s="22">
        <f t="shared" si="3"/>
        <v>-353</v>
      </c>
      <c r="G28" s="21"/>
      <c r="I28" s="21"/>
    </row>
    <row r="29" spans="1:10" ht="12.75">
      <c r="A29" s="12" t="s">
        <v>5</v>
      </c>
      <c r="B29" s="21">
        <v>27681</v>
      </c>
      <c r="C29" s="21">
        <v>26106</v>
      </c>
      <c r="D29" s="22">
        <f t="shared" si="3"/>
        <v>-1575</v>
      </c>
      <c r="G29" s="21"/>
      <c r="I29" s="21"/>
      <c r="J29" s="29"/>
    </row>
    <row r="30" spans="1:9" ht="12.75">
      <c r="A30" s="12" t="s">
        <v>6</v>
      </c>
      <c r="B30" s="21">
        <v>45058</v>
      </c>
      <c r="C30" s="21">
        <v>42554</v>
      </c>
      <c r="D30" s="22">
        <f t="shared" si="3"/>
        <v>-2504</v>
      </c>
      <c r="G30" s="21"/>
      <c r="I30" s="21"/>
    </row>
    <row r="31" spans="1:10" ht="12.75">
      <c r="A31" s="12" t="s">
        <v>7</v>
      </c>
      <c r="B31" s="21">
        <v>8536</v>
      </c>
      <c r="C31" s="21">
        <v>8312</v>
      </c>
      <c r="D31" s="22">
        <f t="shared" si="3"/>
        <v>-224</v>
      </c>
      <c r="E31" s="21"/>
      <c r="F31" s="21"/>
      <c r="G31" s="21"/>
      <c r="I31" s="21"/>
      <c r="J31" s="29"/>
    </row>
    <row r="32" spans="1:9" ht="12.75">
      <c r="A32" s="12" t="s">
        <v>8</v>
      </c>
      <c r="B32" s="21">
        <v>8666</v>
      </c>
      <c r="C32" s="21">
        <v>8398</v>
      </c>
      <c r="D32" s="22">
        <f t="shared" si="3"/>
        <v>-268</v>
      </c>
      <c r="G32" s="21"/>
      <c r="I32" s="21"/>
    </row>
    <row r="33" spans="1:9" ht="12.75">
      <c r="A33" s="12" t="s">
        <v>9</v>
      </c>
      <c r="B33" s="21">
        <v>2500</v>
      </c>
      <c r="C33" s="21">
        <v>2500</v>
      </c>
      <c r="D33" s="22">
        <f t="shared" si="3"/>
        <v>0</v>
      </c>
      <c r="G33" s="21"/>
      <c r="I33" s="21"/>
    </row>
    <row r="34" spans="1:9" ht="12.75">
      <c r="A34" s="8" t="s">
        <v>10</v>
      </c>
      <c r="B34" s="27">
        <f>SUM(B27:B33)</f>
        <v>121647</v>
      </c>
      <c r="C34" s="27">
        <f>SUM(C27:C33)</f>
        <v>116639</v>
      </c>
      <c r="D34" s="28">
        <f t="shared" si="3"/>
        <v>-5008</v>
      </c>
      <c r="G34" s="21"/>
      <c r="H34" s="21"/>
      <c r="I34" s="21"/>
    </row>
    <row r="35" spans="1:4" ht="12.75">
      <c r="A35" s="19"/>
      <c r="B35" s="30"/>
      <c r="C35" s="30"/>
      <c r="D35" s="31"/>
    </row>
    <row r="36" ht="12.75">
      <c r="A36" s="32" t="s">
        <v>13</v>
      </c>
    </row>
    <row r="37" ht="12.75">
      <c r="A37" s="32" t="s">
        <v>14</v>
      </c>
    </row>
    <row r="38" ht="12.75">
      <c r="A38" s="32"/>
    </row>
    <row r="39" ht="12.75">
      <c r="A39" s="32" t="s">
        <v>15</v>
      </c>
    </row>
    <row r="40" ht="12.75">
      <c r="A40" s="4" t="s">
        <v>186</v>
      </c>
    </row>
    <row r="41" ht="12.75">
      <c r="A41" s="32" t="s">
        <v>187</v>
      </c>
    </row>
    <row r="45" ht="12.75">
      <c r="A45" t="s">
        <v>16</v>
      </c>
    </row>
    <row r="46" ht="12.75">
      <c r="A46" t="s">
        <v>17</v>
      </c>
    </row>
    <row r="47" ht="12.75"/>
    <row r="48" spans="1:3" ht="12.75">
      <c r="A48" t="s">
        <v>188</v>
      </c>
      <c r="B48">
        <v>2008</v>
      </c>
      <c r="C48" t="s">
        <v>19</v>
      </c>
    </row>
    <row r="49" ht="13.5" thickBot="1"/>
    <row r="50" spans="1:16" s="39" customFormat="1" ht="12.75">
      <c r="A50" s="33">
        <v>2008</v>
      </c>
      <c r="B50" s="34" t="str">
        <f>A48</f>
        <v>UGE 47</v>
      </c>
      <c r="C50" s="35"/>
      <c r="D50" s="36"/>
      <c r="E50" s="37" t="str">
        <f>B50</f>
        <v>UGE 47</v>
      </c>
      <c r="F50" s="35"/>
      <c r="G50" s="36"/>
      <c r="H50" s="35" t="str">
        <f>B50</f>
        <v>UGE 47</v>
      </c>
      <c r="I50" s="35"/>
      <c r="J50" s="36"/>
      <c r="K50" s="35" t="str">
        <f>B50</f>
        <v>UGE 47</v>
      </c>
      <c r="L50" s="35"/>
      <c r="M50" s="36"/>
      <c r="N50" s="35" t="str">
        <f>B50</f>
        <v>UGE 47</v>
      </c>
      <c r="O50" s="35"/>
      <c r="P50" s="38"/>
    </row>
    <row r="51" spans="1:16" ht="12.75">
      <c r="A51" s="40"/>
      <c r="B51" s="41" t="s">
        <v>6</v>
      </c>
      <c r="C51" s="42"/>
      <c r="D51" s="42"/>
      <c r="E51" s="43" t="s">
        <v>8</v>
      </c>
      <c r="F51" s="42"/>
      <c r="G51" s="42"/>
      <c r="H51" s="43" t="s">
        <v>3</v>
      </c>
      <c r="I51" s="42"/>
      <c r="J51" s="42"/>
      <c r="K51" s="43" t="s">
        <v>20</v>
      </c>
      <c r="L51" s="42"/>
      <c r="M51" s="42"/>
      <c r="N51" s="43" t="s">
        <v>10</v>
      </c>
      <c r="O51" s="42"/>
      <c r="P51" s="44"/>
    </row>
    <row r="52" spans="1:16" ht="13.5" thickBot="1">
      <c r="A52" s="45" t="s">
        <v>21</v>
      </c>
      <c r="B52" s="46" t="s">
        <v>22</v>
      </c>
      <c r="C52" s="47" t="s">
        <v>23</v>
      </c>
      <c r="D52" s="48" t="s">
        <v>24</v>
      </c>
      <c r="E52" s="47" t="s">
        <v>22</v>
      </c>
      <c r="F52" s="47" t="s">
        <v>23</v>
      </c>
      <c r="G52" s="48" t="s">
        <v>24</v>
      </c>
      <c r="H52" s="47" t="s">
        <v>22</v>
      </c>
      <c r="I52" s="47" t="s">
        <v>23</v>
      </c>
      <c r="J52" s="48" t="s">
        <v>24</v>
      </c>
      <c r="K52" s="47" t="s">
        <v>22</v>
      </c>
      <c r="L52" s="47" t="s">
        <v>23</v>
      </c>
      <c r="M52" s="48" t="s">
        <v>24</v>
      </c>
      <c r="N52" s="47" t="s">
        <v>22</v>
      </c>
      <c r="O52" s="47" t="s">
        <v>23</v>
      </c>
      <c r="P52" s="49" t="s">
        <v>24</v>
      </c>
    </row>
    <row r="53" spans="1:16" ht="12.75">
      <c r="A53" s="40" t="s">
        <v>25</v>
      </c>
      <c r="B53" s="50">
        <f>C53/D53*100</f>
        <v>7.862655794038235</v>
      </c>
      <c r="C53" s="51">
        <v>233.75675675675674</v>
      </c>
      <c r="D53" s="52">
        <v>2973</v>
      </c>
      <c r="E53" s="50">
        <f>F53/G53*100</f>
        <v>6.925064599483203</v>
      </c>
      <c r="F53" s="51">
        <v>134</v>
      </c>
      <c r="G53" s="52">
        <v>1935</v>
      </c>
      <c r="H53" s="50">
        <f>I53/J53*100</f>
        <v>3.3834586466165413</v>
      </c>
      <c r="I53" s="51">
        <v>72</v>
      </c>
      <c r="J53" s="52">
        <v>2128</v>
      </c>
      <c r="K53" s="50">
        <f>L53/M53*100</f>
        <v>1.527171757239191</v>
      </c>
      <c r="L53" s="51">
        <v>77</v>
      </c>
      <c r="M53" s="53">
        <v>5042</v>
      </c>
      <c r="N53" s="50">
        <f>O53/P53*100</f>
        <v>4.278496081774771</v>
      </c>
      <c r="O53" s="51">
        <f>L53+I53+F53+C53</f>
        <v>516.7567567567568</v>
      </c>
      <c r="P53" s="54">
        <f>M53+J53+G53+D53</f>
        <v>12078</v>
      </c>
    </row>
    <row r="54" spans="1:16" ht="12.75">
      <c r="A54" s="40" t="s">
        <v>26</v>
      </c>
      <c r="B54" s="50">
        <f aca="true" t="shared" si="4" ref="B54:B66">C54/D54*100</f>
        <v>4.3604315075193645</v>
      </c>
      <c r="C54" s="51">
        <v>132.5135135135135</v>
      </c>
      <c r="D54" s="52">
        <v>3039</v>
      </c>
      <c r="E54" s="50">
        <f aca="true" t="shared" si="5" ref="E54:E66">F54/G54*100</f>
        <v>7.433628318584071</v>
      </c>
      <c r="F54" s="51">
        <v>84</v>
      </c>
      <c r="G54" s="52">
        <v>1130</v>
      </c>
      <c r="H54" s="50">
        <f>I54/J54*100</f>
        <v>1.958762886597938</v>
      </c>
      <c r="I54" s="51">
        <v>19</v>
      </c>
      <c r="J54" s="52">
        <v>970</v>
      </c>
      <c r="K54" s="50">
        <f aca="true" t="shared" si="6" ref="K54:K66">L54/M54*100</f>
        <v>1.0044642857142858</v>
      </c>
      <c r="L54" s="51">
        <v>9</v>
      </c>
      <c r="M54" s="52">
        <v>896</v>
      </c>
      <c r="N54" s="50">
        <f aca="true" t="shared" si="7" ref="N54:N67">O54/P54*100</f>
        <v>4.051590944714391</v>
      </c>
      <c r="O54" s="51">
        <f>L54+I54+F54+C54</f>
        <v>244.5135135135135</v>
      </c>
      <c r="P54" s="54">
        <f>M54+J54+G54+D54</f>
        <v>6035</v>
      </c>
    </row>
    <row r="55" spans="1:16" ht="12.75">
      <c r="A55" s="40" t="s">
        <v>27</v>
      </c>
      <c r="B55" s="50">
        <f t="shared" si="4"/>
        <v>5.060173380928097</v>
      </c>
      <c r="C55" s="51">
        <v>268.18918918918916</v>
      </c>
      <c r="D55" s="52">
        <v>5300</v>
      </c>
      <c r="E55" s="50"/>
      <c r="F55" s="51"/>
      <c r="G55" s="52"/>
      <c r="H55" s="50"/>
      <c r="I55" s="51"/>
      <c r="J55" s="52"/>
      <c r="K55" s="50"/>
      <c r="M55" s="52"/>
      <c r="N55" s="50">
        <f t="shared" si="7"/>
        <v>5.060173380928097</v>
      </c>
      <c r="O55" s="51">
        <f>F55+C55</f>
        <v>268.18918918918916</v>
      </c>
      <c r="P55" s="54">
        <f>G55+D55</f>
        <v>5300</v>
      </c>
    </row>
    <row r="56" spans="1:16" ht="12.75">
      <c r="A56" s="40" t="s">
        <v>28</v>
      </c>
      <c r="B56" s="50"/>
      <c r="C56" s="51"/>
      <c r="D56" s="52"/>
      <c r="E56" s="50"/>
      <c r="F56" s="51"/>
      <c r="G56" s="52"/>
      <c r="H56" s="50"/>
      <c r="I56" s="51"/>
      <c r="J56" s="52"/>
      <c r="K56" s="50">
        <f t="shared" si="6"/>
        <v>0.7150715071507151</v>
      </c>
      <c r="L56">
        <v>13</v>
      </c>
      <c r="M56" s="52">
        <v>1818</v>
      </c>
      <c r="N56" s="50">
        <f t="shared" si="7"/>
        <v>0.7150715071507151</v>
      </c>
      <c r="O56" s="51">
        <f>L56+F56+C56</f>
        <v>13</v>
      </c>
      <c r="P56" s="54">
        <f>M56+G56+D56</f>
        <v>1818</v>
      </c>
    </row>
    <row r="57" spans="1:16" ht="12.75">
      <c r="A57" s="40" t="s">
        <v>29</v>
      </c>
      <c r="B57" s="50"/>
      <c r="C57" s="51"/>
      <c r="D57" s="52"/>
      <c r="E57" s="50">
        <f t="shared" si="5"/>
        <v>8.225108225108226</v>
      </c>
      <c r="F57" s="51">
        <v>38</v>
      </c>
      <c r="G57" s="52">
        <v>462</v>
      </c>
      <c r="H57" s="50">
        <f>I57/J57*100</f>
        <v>2.4630541871921183</v>
      </c>
      <c r="I57" s="51">
        <v>15</v>
      </c>
      <c r="J57" s="52">
        <v>609</v>
      </c>
      <c r="K57" s="50">
        <f t="shared" si="6"/>
        <v>1.3282732447817838</v>
      </c>
      <c r="L57" s="51">
        <v>14</v>
      </c>
      <c r="M57" s="52">
        <v>1054</v>
      </c>
      <c r="N57" s="50">
        <f t="shared" si="7"/>
        <v>3.152941176470588</v>
      </c>
      <c r="O57" s="51">
        <f aca="true" t="shared" si="8" ref="O57:P67">L57+I57+F57+C57</f>
        <v>67</v>
      </c>
      <c r="P57" s="54">
        <f t="shared" si="8"/>
        <v>2125</v>
      </c>
    </row>
    <row r="58" spans="1:16" ht="12.75">
      <c r="A58" s="40" t="s">
        <v>30</v>
      </c>
      <c r="B58" s="50">
        <f t="shared" si="4"/>
        <v>5.778894472361809</v>
      </c>
      <c r="C58" s="51">
        <v>23</v>
      </c>
      <c r="D58" s="52">
        <v>398</v>
      </c>
      <c r="E58" s="50"/>
      <c r="F58" s="51"/>
      <c r="G58" s="52"/>
      <c r="H58" s="50">
        <f>I58/J58*100</f>
        <v>1.5151515151515151</v>
      </c>
      <c r="I58" s="51">
        <v>1</v>
      </c>
      <c r="J58" s="52">
        <v>66</v>
      </c>
      <c r="K58" s="50">
        <f t="shared" si="6"/>
        <v>4.166666666666666</v>
      </c>
      <c r="L58" s="51">
        <v>9</v>
      </c>
      <c r="M58" s="52">
        <v>216</v>
      </c>
      <c r="N58" s="50">
        <f t="shared" si="7"/>
        <v>4.852941176470589</v>
      </c>
      <c r="O58" s="51">
        <f t="shared" si="8"/>
        <v>33</v>
      </c>
      <c r="P58" s="54">
        <f t="shared" si="8"/>
        <v>680</v>
      </c>
    </row>
    <row r="59" spans="1:16" ht="12.75">
      <c r="A59" s="40" t="s">
        <v>31</v>
      </c>
      <c r="B59" s="50">
        <f t="shared" si="4"/>
        <v>3.4062490584229708</v>
      </c>
      <c r="C59" s="51">
        <v>122.2162162162162</v>
      </c>
      <c r="D59" s="52">
        <v>3588</v>
      </c>
      <c r="E59" s="50">
        <f t="shared" si="5"/>
        <v>6.197854588796186</v>
      </c>
      <c r="F59" s="51">
        <v>52</v>
      </c>
      <c r="G59" s="52">
        <v>839</v>
      </c>
      <c r="H59" s="50">
        <f>I59/J59*100</f>
        <v>1.6272189349112427</v>
      </c>
      <c r="I59" s="51">
        <v>11</v>
      </c>
      <c r="J59" s="52">
        <v>676</v>
      </c>
      <c r="K59" s="50">
        <f t="shared" si="6"/>
        <v>0.9952854897852279</v>
      </c>
      <c r="L59" s="51">
        <v>19</v>
      </c>
      <c r="M59" s="52">
        <v>1909</v>
      </c>
      <c r="N59" s="50">
        <f t="shared" si="7"/>
        <v>2.9123818627526554</v>
      </c>
      <c r="O59" s="51">
        <f t="shared" si="8"/>
        <v>204.2162162162162</v>
      </c>
      <c r="P59" s="54">
        <f t="shared" si="8"/>
        <v>7012</v>
      </c>
    </row>
    <row r="60" spans="1:16" ht="12.75">
      <c r="A60" s="40" t="s">
        <v>32</v>
      </c>
      <c r="B60" s="50">
        <f t="shared" si="4"/>
        <v>2.0435069215557027</v>
      </c>
      <c r="C60" s="51">
        <v>69.54054054054056</v>
      </c>
      <c r="D60" s="52">
        <v>3403</v>
      </c>
      <c r="E60" s="50"/>
      <c r="F60" s="51"/>
      <c r="G60" s="52"/>
      <c r="H60" s="50">
        <f>I60/J60*100</f>
        <v>0.6361323155216284</v>
      </c>
      <c r="I60" s="51">
        <v>5</v>
      </c>
      <c r="J60" s="52">
        <v>786</v>
      </c>
      <c r="K60" s="50">
        <f t="shared" si="6"/>
        <v>0.35629453681710216</v>
      </c>
      <c r="L60" s="51">
        <v>3</v>
      </c>
      <c r="M60" s="52">
        <v>842</v>
      </c>
      <c r="N60" s="50">
        <f t="shared" si="7"/>
        <v>1.541255029627123</v>
      </c>
      <c r="O60" s="51">
        <f t="shared" si="8"/>
        <v>77.54054054054056</v>
      </c>
      <c r="P60" s="54">
        <f t="shared" si="8"/>
        <v>5031</v>
      </c>
    </row>
    <row r="61" spans="1:16" ht="12.75">
      <c r="A61" s="40" t="s">
        <v>33</v>
      </c>
      <c r="B61" s="50">
        <f t="shared" si="4"/>
        <v>2.509717839667078</v>
      </c>
      <c r="C61" s="51">
        <v>74.16216216216215</v>
      </c>
      <c r="D61" s="52">
        <v>2955</v>
      </c>
      <c r="E61" s="50">
        <f t="shared" si="5"/>
        <v>6.485849056603773</v>
      </c>
      <c r="F61" s="51">
        <v>55</v>
      </c>
      <c r="G61" s="52">
        <v>848</v>
      </c>
      <c r="H61" s="50"/>
      <c r="I61" s="51"/>
      <c r="J61" s="52"/>
      <c r="K61" s="50">
        <f t="shared" si="6"/>
        <v>0.0881057268722467</v>
      </c>
      <c r="L61" s="51">
        <v>1</v>
      </c>
      <c r="M61" s="52">
        <v>1135</v>
      </c>
      <c r="N61" s="50">
        <f t="shared" si="7"/>
        <v>2.635928759865576</v>
      </c>
      <c r="O61" s="51">
        <f t="shared" si="8"/>
        <v>130.16216216216213</v>
      </c>
      <c r="P61" s="54">
        <f t="shared" si="8"/>
        <v>4938</v>
      </c>
    </row>
    <row r="62" spans="1:16" ht="12.75">
      <c r="A62" s="40" t="s">
        <v>34</v>
      </c>
      <c r="B62" s="50"/>
      <c r="C62" s="51"/>
      <c r="D62" s="52"/>
      <c r="E62" s="50">
        <f t="shared" si="5"/>
        <v>2.9350104821802936</v>
      </c>
      <c r="F62" s="51">
        <v>14</v>
      </c>
      <c r="G62" s="52">
        <v>477</v>
      </c>
      <c r="H62" s="50"/>
      <c r="I62" s="51"/>
      <c r="J62" s="52"/>
      <c r="K62" s="50">
        <f t="shared" si="6"/>
        <v>0.4307250538406317</v>
      </c>
      <c r="L62" s="51">
        <v>6</v>
      </c>
      <c r="M62" s="52">
        <v>1393</v>
      </c>
      <c r="N62" s="50">
        <f t="shared" si="7"/>
        <v>1.06951871657754</v>
      </c>
      <c r="O62" s="51">
        <f t="shared" si="8"/>
        <v>20</v>
      </c>
      <c r="P62" s="54">
        <f t="shared" si="8"/>
        <v>1870</v>
      </c>
    </row>
    <row r="63" spans="1:16" ht="12.75">
      <c r="A63" s="40" t="s">
        <v>35</v>
      </c>
      <c r="B63" s="50">
        <f t="shared" si="4"/>
        <v>5.300590204052255</v>
      </c>
      <c r="C63" s="51">
        <v>318.4594594594595</v>
      </c>
      <c r="D63" s="52">
        <v>6008</v>
      </c>
      <c r="E63" s="50">
        <f t="shared" si="5"/>
        <v>4.365079365079365</v>
      </c>
      <c r="F63" s="51">
        <v>22</v>
      </c>
      <c r="G63" s="52">
        <v>504</v>
      </c>
      <c r="H63" s="50"/>
      <c r="I63" s="51"/>
      <c r="J63" s="52"/>
      <c r="K63" s="50">
        <f t="shared" si="6"/>
        <v>0.1909307875894988</v>
      </c>
      <c r="L63" s="51">
        <v>4</v>
      </c>
      <c r="M63" s="52">
        <v>2095</v>
      </c>
      <c r="N63" s="50">
        <f t="shared" si="7"/>
        <v>4.00208504077448</v>
      </c>
      <c r="O63" s="51">
        <f t="shared" si="8"/>
        <v>344.4594594594595</v>
      </c>
      <c r="P63" s="54">
        <f t="shared" si="8"/>
        <v>8607</v>
      </c>
    </row>
    <row r="64" spans="1:16" ht="12.75">
      <c r="A64" s="40" t="s">
        <v>36</v>
      </c>
      <c r="B64" s="50">
        <f t="shared" si="4"/>
        <v>3.365553867972922</v>
      </c>
      <c r="C64" s="51">
        <v>180.86486486486484</v>
      </c>
      <c r="D64" s="52">
        <v>5374</v>
      </c>
      <c r="E64" s="50">
        <f t="shared" si="5"/>
        <v>4.8582995951417</v>
      </c>
      <c r="F64" s="51">
        <v>36</v>
      </c>
      <c r="G64" s="52">
        <v>741</v>
      </c>
      <c r="H64" s="50">
        <f>I64/J64*100</f>
        <v>0.7067137809187279</v>
      </c>
      <c r="I64" s="51">
        <v>4</v>
      </c>
      <c r="J64" s="52">
        <v>566</v>
      </c>
      <c r="K64" s="50">
        <f t="shared" si="6"/>
        <v>0.4407051282051282</v>
      </c>
      <c r="L64" s="51">
        <v>11</v>
      </c>
      <c r="M64" s="52">
        <v>2496</v>
      </c>
      <c r="N64" s="50">
        <f t="shared" si="7"/>
        <v>2.526586737113053</v>
      </c>
      <c r="O64" s="51">
        <f t="shared" si="8"/>
        <v>231.86486486486484</v>
      </c>
      <c r="P64" s="54">
        <f t="shared" si="8"/>
        <v>9177</v>
      </c>
    </row>
    <row r="65" spans="1:16" ht="12.75">
      <c r="A65" s="40" t="s">
        <v>37</v>
      </c>
      <c r="B65" s="50">
        <f t="shared" si="4"/>
        <v>4.320419490698129</v>
      </c>
      <c r="C65" s="51">
        <v>209.32432432432432</v>
      </c>
      <c r="D65" s="52">
        <v>4845</v>
      </c>
      <c r="E65" s="50">
        <f t="shared" si="5"/>
        <v>2.6490066225165565</v>
      </c>
      <c r="F65" s="51">
        <v>16</v>
      </c>
      <c r="G65" s="52">
        <v>604</v>
      </c>
      <c r="H65" s="50">
        <f>I65/J65*100</f>
        <v>0.9280742459396751</v>
      </c>
      <c r="I65" s="51">
        <v>4</v>
      </c>
      <c r="J65" s="52">
        <v>431</v>
      </c>
      <c r="K65" s="50">
        <f t="shared" si="6"/>
        <v>0.27359781121751026</v>
      </c>
      <c r="L65" s="51">
        <v>2</v>
      </c>
      <c r="M65" s="52">
        <v>731</v>
      </c>
      <c r="N65" s="50">
        <f t="shared" si="7"/>
        <v>3.4990822012452627</v>
      </c>
      <c r="O65" s="51">
        <f t="shared" si="8"/>
        <v>231.32432432432432</v>
      </c>
      <c r="P65" s="54">
        <f t="shared" si="8"/>
        <v>6611</v>
      </c>
    </row>
    <row r="66" spans="1:16" s="39" customFormat="1" ht="13.5" thickBot="1">
      <c r="A66" s="45" t="s">
        <v>38</v>
      </c>
      <c r="B66" s="50">
        <f t="shared" si="4"/>
        <v>4.022519629456046</v>
      </c>
      <c r="C66" s="51">
        <v>187.89189189189193</v>
      </c>
      <c r="D66" s="52">
        <v>4671</v>
      </c>
      <c r="E66" s="50">
        <f t="shared" si="5"/>
        <v>5.477855477855478</v>
      </c>
      <c r="F66" s="51">
        <v>47</v>
      </c>
      <c r="G66" s="52">
        <v>858</v>
      </c>
      <c r="H66" s="50">
        <f>I66/J66*100</f>
        <v>1.8731988472622478</v>
      </c>
      <c r="I66" s="51">
        <v>13</v>
      </c>
      <c r="J66" s="52">
        <v>694</v>
      </c>
      <c r="K66" s="50">
        <f t="shared" si="6"/>
        <v>0.45126353790613716</v>
      </c>
      <c r="L66" s="51">
        <v>10</v>
      </c>
      <c r="M66" s="52">
        <v>2216</v>
      </c>
      <c r="N66" s="50">
        <f t="shared" si="7"/>
        <v>3.0559532159247773</v>
      </c>
      <c r="O66" s="51">
        <f t="shared" si="8"/>
        <v>257.89189189189193</v>
      </c>
      <c r="P66" s="54">
        <f t="shared" si="8"/>
        <v>8439</v>
      </c>
    </row>
    <row r="67" spans="1:16" ht="13.5" thickBot="1">
      <c r="A67" s="55" t="s">
        <v>39</v>
      </c>
      <c r="B67" s="56">
        <f>C67/D67*100</f>
        <v>4.276728201623628</v>
      </c>
      <c r="C67" s="57">
        <f>SUM(C53:C66)</f>
        <v>1819.918918918919</v>
      </c>
      <c r="D67" s="58">
        <f>SUM(D53:D66)</f>
        <v>42554</v>
      </c>
      <c r="E67" s="59">
        <f>F67/G67*100</f>
        <v>5.929983329364134</v>
      </c>
      <c r="F67" s="57">
        <f>SUM(F53:F66)</f>
        <v>498</v>
      </c>
      <c r="G67" s="57">
        <f>SUM(G53:G66)</f>
        <v>8398</v>
      </c>
      <c r="H67" s="59">
        <f>I67/J67*100</f>
        <v>2.07912214842622</v>
      </c>
      <c r="I67" s="57">
        <f>SUM(I53:I66)</f>
        <v>144</v>
      </c>
      <c r="J67" s="57">
        <f>SUM(J53:J66)</f>
        <v>6926</v>
      </c>
      <c r="K67" s="60">
        <f>L67/M67*100</f>
        <v>0.8149063773291214</v>
      </c>
      <c r="L67" s="57">
        <f>SUM(L53:L66)</f>
        <v>178</v>
      </c>
      <c r="M67" s="58">
        <f>SUM(M53:M66)</f>
        <v>21843</v>
      </c>
      <c r="N67" s="59">
        <f t="shared" si="7"/>
        <v>3.3114473211812685</v>
      </c>
      <c r="O67" s="57">
        <f t="shared" si="8"/>
        <v>2639.918918918919</v>
      </c>
      <c r="P67" s="61">
        <f t="shared" si="8"/>
        <v>79721</v>
      </c>
    </row>
    <row r="68" ht="12.75">
      <c r="A68" t="s">
        <v>40</v>
      </c>
    </row>
    <row r="69" ht="12.75">
      <c r="A69" t="s">
        <v>41</v>
      </c>
    </row>
    <row r="70" ht="12.75">
      <c r="A70" s="62" t="s">
        <v>42</v>
      </c>
    </row>
    <row r="71" ht="12.75"/>
    <row r="72" ht="12.75">
      <c r="A72" t="s">
        <v>15</v>
      </c>
    </row>
    <row r="73" ht="12.75">
      <c r="A73" s="4" t="s">
        <v>189</v>
      </c>
    </row>
    <row r="74" ht="12.75">
      <c r="A74" s="4" t="s">
        <v>190</v>
      </c>
    </row>
    <row r="77" ht="13.5" thickBot="1"/>
    <row r="78" spans="1:4" ht="12.75">
      <c r="A78" s="34">
        <v>2008</v>
      </c>
      <c r="B78" s="63" t="s">
        <v>191</v>
      </c>
      <c r="C78" s="35"/>
      <c r="D78" s="38"/>
    </row>
    <row r="79" spans="1:4" ht="12.75">
      <c r="A79" s="41"/>
      <c r="B79" s="43" t="s">
        <v>43</v>
      </c>
      <c r="C79" s="42"/>
      <c r="D79" s="44"/>
    </row>
    <row r="80" spans="1:4" ht="13.5" thickBot="1">
      <c r="A80" s="64" t="s">
        <v>44</v>
      </c>
      <c r="B80" s="47" t="s">
        <v>22</v>
      </c>
      <c r="C80" s="47" t="s">
        <v>23</v>
      </c>
      <c r="D80" s="49" t="s">
        <v>24</v>
      </c>
    </row>
    <row r="81" spans="1:6" ht="12.75">
      <c r="A81" s="65" t="s">
        <v>45</v>
      </c>
      <c r="B81" s="50">
        <f aca="true" t="shared" si="9" ref="B81:B86">C81/D81*100</f>
        <v>9.503105590062113</v>
      </c>
      <c r="C81" s="51">
        <v>612</v>
      </c>
      <c r="D81" s="54">
        <v>6440</v>
      </c>
      <c r="E81" s="66"/>
      <c r="F81" s="66"/>
    </row>
    <row r="82" spans="1:6" ht="12.75">
      <c r="A82" s="65" t="s">
        <v>46</v>
      </c>
      <c r="B82" s="50">
        <f t="shared" si="9"/>
        <v>8.899625935162096</v>
      </c>
      <c r="C82" s="51">
        <v>571</v>
      </c>
      <c r="D82" s="54">
        <v>6416</v>
      </c>
      <c r="E82" s="66"/>
      <c r="F82" s="66"/>
    </row>
    <row r="83" spans="1:6" ht="12.75">
      <c r="A83" s="65" t="s">
        <v>47</v>
      </c>
      <c r="B83" s="50">
        <f t="shared" si="9"/>
        <v>4.244604316546763</v>
      </c>
      <c r="C83" s="51">
        <v>354</v>
      </c>
      <c r="D83" s="54">
        <v>8340</v>
      </c>
      <c r="E83" s="66"/>
      <c r="F83" s="66"/>
    </row>
    <row r="84" spans="1:6" ht="12.75">
      <c r="A84" s="65" t="s">
        <v>48</v>
      </c>
      <c r="B84" s="50">
        <f t="shared" si="9"/>
        <v>6.180879823052347</v>
      </c>
      <c r="C84" s="51">
        <v>503</v>
      </c>
      <c r="D84" s="54">
        <v>8138</v>
      </c>
      <c r="E84" s="66"/>
      <c r="F84" s="66"/>
    </row>
    <row r="85" spans="1:6" ht="13.5" thickBot="1">
      <c r="A85" s="65" t="s">
        <v>49</v>
      </c>
      <c r="B85" s="50">
        <f t="shared" si="9"/>
        <v>7.415420928402833</v>
      </c>
      <c r="C85" s="51">
        <v>377</v>
      </c>
      <c r="D85" s="54">
        <v>5084</v>
      </c>
      <c r="E85" s="66"/>
      <c r="F85" s="66"/>
    </row>
    <row r="86" spans="1:10" ht="13.5" thickBot="1">
      <c r="A86" s="67" t="s">
        <v>39</v>
      </c>
      <c r="B86" s="59">
        <f t="shared" si="9"/>
        <v>7.022488232901389</v>
      </c>
      <c r="C86" s="57">
        <f>SUM(C81:C85)</f>
        <v>2417</v>
      </c>
      <c r="D86" s="61">
        <f>SUM(D81:D85)</f>
        <v>34418</v>
      </c>
      <c r="E86" s="66"/>
      <c r="F86" s="66"/>
      <c r="G86" s="66"/>
      <c r="J86" s="66"/>
    </row>
    <row r="87" spans="1:8" ht="12.75">
      <c r="A87" t="s">
        <v>50</v>
      </c>
      <c r="H87" s="66"/>
    </row>
  </sheetData>
  <sheetProtection/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R90"/>
  <sheetViews>
    <sheetView zoomScalePageLayoutView="0" workbookViewId="0" topLeftCell="A52">
      <selection activeCell="B79" sqref="B79"/>
    </sheetView>
  </sheetViews>
  <sheetFormatPr defaultColWidth="9.140625" defaultRowHeight="12.75"/>
  <cols>
    <col min="1" max="1" width="23.00390625" style="4" customWidth="1"/>
    <col min="2" max="2" width="9.7109375" style="4" customWidth="1"/>
    <col min="3" max="3" width="9.28125" style="4" customWidth="1"/>
    <col min="4" max="16384" width="9.140625" style="4" customWidth="1"/>
  </cols>
  <sheetData>
    <row r="1" spans="1:4" ht="15.75">
      <c r="A1" s="1" t="s">
        <v>192</v>
      </c>
      <c r="B1" s="2"/>
      <c r="C1" s="2"/>
      <c r="D1" s="3"/>
    </row>
    <row r="2" spans="1:4" ht="15.75">
      <c r="A2" s="5" t="s">
        <v>55</v>
      </c>
      <c r="B2" s="6"/>
      <c r="C2" s="6"/>
      <c r="D2" s="7"/>
    </row>
    <row r="3" spans="1:4" ht="12.75">
      <c r="A3" s="8" t="s">
        <v>1</v>
      </c>
      <c r="B3" s="9"/>
      <c r="C3" s="10"/>
      <c r="D3" s="11"/>
    </row>
    <row r="4" spans="1:4" ht="12.75">
      <c r="A4" s="12"/>
      <c r="B4" s="10">
        <v>2007</v>
      </c>
      <c r="C4" s="10">
        <v>2008</v>
      </c>
      <c r="D4" s="13" t="s">
        <v>2</v>
      </c>
    </row>
    <row r="5" spans="1:4" ht="12.75">
      <c r="A5" s="12" t="s">
        <v>3</v>
      </c>
      <c r="B5" s="14">
        <f aca="true" t="shared" si="0" ref="B5:C12">B16/B27*100</f>
        <v>0.8447880870561283</v>
      </c>
      <c r="C5" s="14">
        <f t="shared" si="0"/>
        <v>2.7552204176334105</v>
      </c>
      <c r="D5" s="15">
        <f aca="true" t="shared" si="1" ref="D5:D12">C5-B5</f>
        <v>1.9104323305772821</v>
      </c>
    </row>
    <row r="6" spans="1:4" ht="12.75">
      <c r="A6" s="12" t="s">
        <v>4</v>
      </c>
      <c r="B6" s="14">
        <f t="shared" si="0"/>
        <v>0.47823144597338146</v>
      </c>
      <c r="C6" s="14">
        <f t="shared" si="0"/>
        <v>0.45503694359344027</v>
      </c>
      <c r="D6" s="15">
        <f t="shared" si="1"/>
        <v>-0.023194502379941195</v>
      </c>
    </row>
    <row r="7" spans="1:4" ht="12.75">
      <c r="A7" s="12" t="s">
        <v>5</v>
      </c>
      <c r="B7" s="14">
        <f t="shared" si="0"/>
        <v>6.036764439287916</v>
      </c>
      <c r="C7" s="14">
        <f t="shared" si="0"/>
        <v>8.46257456224745</v>
      </c>
      <c r="D7" s="15">
        <f t="shared" si="1"/>
        <v>2.4258101229595344</v>
      </c>
    </row>
    <row r="8" spans="1:4" ht="12.75">
      <c r="A8" s="12" t="s">
        <v>6</v>
      </c>
      <c r="B8" s="14">
        <f t="shared" si="0"/>
        <v>1.3163736458888298</v>
      </c>
      <c r="C8" s="14">
        <f t="shared" si="0"/>
        <v>5.0602067611364765</v>
      </c>
      <c r="D8" s="15">
        <f t="shared" si="1"/>
        <v>3.7438331152476465</v>
      </c>
    </row>
    <row r="9" spans="1:4" ht="12.75">
      <c r="A9" s="12" t="s">
        <v>7</v>
      </c>
      <c r="B9" s="14">
        <f t="shared" si="0"/>
        <v>5.655042412818096</v>
      </c>
      <c r="C9" s="14">
        <f t="shared" si="0"/>
        <v>11.631566206729605</v>
      </c>
      <c r="D9" s="15">
        <f t="shared" si="1"/>
        <v>5.976523793911509</v>
      </c>
    </row>
    <row r="10" spans="1:4" ht="12.75">
      <c r="A10" s="12" t="s">
        <v>8</v>
      </c>
      <c r="B10" s="14">
        <f t="shared" si="0"/>
        <v>3.2329084588644266</v>
      </c>
      <c r="C10" s="14">
        <f t="shared" si="0"/>
        <v>7.084534101825168</v>
      </c>
      <c r="D10" s="15">
        <f t="shared" si="1"/>
        <v>3.851625642960742</v>
      </c>
    </row>
    <row r="11" spans="1:4" ht="12.75">
      <c r="A11" s="12" t="s">
        <v>9</v>
      </c>
      <c r="B11" s="14">
        <f t="shared" si="0"/>
        <v>1.0999999999999999</v>
      </c>
      <c r="C11" s="14">
        <v>1.2</v>
      </c>
      <c r="D11" s="15">
        <f t="shared" si="1"/>
        <v>0.10000000000000009</v>
      </c>
    </row>
    <row r="12" spans="1:4" ht="12.75">
      <c r="A12" s="8" t="s">
        <v>10</v>
      </c>
      <c r="B12" s="16">
        <f t="shared" si="0"/>
        <v>2.6438268147220665</v>
      </c>
      <c r="C12" s="17">
        <f>C23/C34*100</f>
        <v>5.333310431302496</v>
      </c>
      <c r="D12" s="18">
        <f t="shared" si="1"/>
        <v>2.6894836165804294</v>
      </c>
    </row>
    <row r="13" spans="1:4" ht="12.75">
      <c r="A13" s="19"/>
      <c r="B13" s="6"/>
      <c r="C13" s="6"/>
      <c r="D13" s="7"/>
    </row>
    <row r="14" spans="1:4" ht="12.75">
      <c r="A14" s="8" t="s">
        <v>11</v>
      </c>
      <c r="B14" s="10"/>
      <c r="C14" s="10"/>
      <c r="D14" s="11"/>
    </row>
    <row r="15" spans="1:4" ht="12.75">
      <c r="A15" s="12"/>
      <c r="B15" s="10">
        <f>B4</f>
        <v>2007</v>
      </c>
      <c r="C15" s="10">
        <f>C4</f>
        <v>2008</v>
      </c>
      <c r="D15" s="13" t="s">
        <v>2</v>
      </c>
    </row>
    <row r="16" spans="1:4" ht="12.75">
      <c r="A16" s="12" t="s">
        <v>3</v>
      </c>
      <c r="B16" s="20">
        <v>59</v>
      </c>
      <c r="C16" s="21">
        <v>190</v>
      </c>
      <c r="D16" s="22">
        <f>C16-B16</f>
        <v>131</v>
      </c>
    </row>
    <row r="17" spans="1:4" ht="12.75">
      <c r="A17" s="12" t="s">
        <v>4</v>
      </c>
      <c r="B17" s="20">
        <v>106</v>
      </c>
      <c r="C17" s="21">
        <v>101</v>
      </c>
      <c r="D17" s="22">
        <f aca="true" t="shared" si="2" ref="D17:D23">C17-B17</f>
        <v>-5</v>
      </c>
    </row>
    <row r="18" spans="1:10" ht="12.75">
      <c r="A18" s="12" t="s">
        <v>5</v>
      </c>
      <c r="B18" s="20">
        <v>1665</v>
      </c>
      <c r="C18" s="21">
        <v>2199</v>
      </c>
      <c r="D18" s="22">
        <f t="shared" si="2"/>
        <v>534</v>
      </c>
      <c r="G18" s="21"/>
      <c r="I18" s="21"/>
      <c r="J18" s="20"/>
    </row>
    <row r="19" spans="1:9" ht="12.75">
      <c r="A19" s="12" t="s">
        <v>6</v>
      </c>
      <c r="B19" s="20">
        <v>593</v>
      </c>
      <c r="C19" s="21">
        <v>2139</v>
      </c>
      <c r="D19" s="22">
        <f t="shared" si="2"/>
        <v>1546</v>
      </c>
      <c r="G19" s="21"/>
      <c r="I19" s="21"/>
    </row>
    <row r="20" spans="1:10" ht="12.75">
      <c r="A20" s="12" t="s">
        <v>7</v>
      </c>
      <c r="B20" s="20">
        <v>480</v>
      </c>
      <c r="C20" s="21">
        <v>961</v>
      </c>
      <c r="D20" s="22">
        <f t="shared" si="2"/>
        <v>481</v>
      </c>
      <c r="E20" s="21"/>
      <c r="F20" s="21"/>
      <c r="J20" s="20"/>
    </row>
    <row r="21" spans="1:6" ht="12.75">
      <c r="A21" s="12" t="s">
        <v>8</v>
      </c>
      <c r="B21" s="23">
        <v>279</v>
      </c>
      <c r="C21" s="24">
        <v>590</v>
      </c>
      <c r="D21" s="22">
        <f t="shared" si="2"/>
        <v>311</v>
      </c>
      <c r="F21" s="21"/>
    </row>
    <row r="22" spans="1:4" ht="12.75">
      <c r="A22" s="12" t="s">
        <v>9</v>
      </c>
      <c r="B22" s="25">
        <v>27.5</v>
      </c>
      <c r="C22" s="26">
        <f>C11*C33/100</f>
        <v>30</v>
      </c>
      <c r="D22" s="22">
        <f t="shared" si="2"/>
        <v>2.5</v>
      </c>
    </row>
    <row r="23" spans="1:9" ht="12.75">
      <c r="A23" s="8" t="s">
        <v>10</v>
      </c>
      <c r="B23" s="27">
        <f>SUM(B16:B22)</f>
        <v>3209.5</v>
      </c>
      <c r="C23" s="27">
        <f>SUM(C16:C22)</f>
        <v>6210</v>
      </c>
      <c r="D23" s="28">
        <f t="shared" si="2"/>
        <v>3000.5</v>
      </c>
      <c r="G23" s="21"/>
      <c r="I23" s="21"/>
    </row>
    <row r="24" spans="1:4" ht="12.75">
      <c r="A24" s="19"/>
      <c r="B24" s="6"/>
      <c r="C24" s="6"/>
      <c r="D24" s="7"/>
    </row>
    <row r="25" spans="1:4" ht="12.75">
      <c r="A25" s="8" t="s">
        <v>12</v>
      </c>
      <c r="B25" s="10"/>
      <c r="C25" s="10"/>
      <c r="D25" s="11"/>
    </row>
    <row r="26" spans="1:4" ht="12.75">
      <c r="A26" s="12"/>
      <c r="B26" s="10">
        <f>B4</f>
        <v>2007</v>
      </c>
      <c r="C26" s="10">
        <f>C4</f>
        <v>2008</v>
      </c>
      <c r="D26" s="13" t="s">
        <v>2</v>
      </c>
    </row>
    <row r="27" spans="1:9" ht="12.75">
      <c r="A27" s="12" t="s">
        <v>3</v>
      </c>
      <c r="B27" s="21">
        <v>6984</v>
      </c>
      <c r="C27" s="21">
        <v>6896</v>
      </c>
      <c r="D27" s="22">
        <f aca="true" t="shared" si="3" ref="D27:D34">C27-B27</f>
        <v>-88</v>
      </c>
      <c r="G27" s="21"/>
      <c r="I27" s="21"/>
    </row>
    <row r="28" spans="1:9" ht="12.75">
      <c r="A28" s="12" t="s">
        <v>4</v>
      </c>
      <c r="B28" s="21">
        <v>22165</v>
      </c>
      <c r="C28" s="21">
        <v>22196</v>
      </c>
      <c r="D28" s="22">
        <f t="shared" si="3"/>
        <v>31</v>
      </c>
      <c r="G28" s="21"/>
      <c r="I28" s="21"/>
    </row>
    <row r="29" spans="1:10" ht="12.75">
      <c r="A29" s="12" t="s">
        <v>5</v>
      </c>
      <c r="B29" s="21">
        <v>27581</v>
      </c>
      <c r="C29" s="21">
        <v>25985</v>
      </c>
      <c r="D29" s="22">
        <f t="shared" si="3"/>
        <v>-1596</v>
      </c>
      <c r="G29" s="21"/>
      <c r="I29" s="21"/>
      <c r="J29" s="29"/>
    </row>
    <row r="30" spans="1:9" ht="12.75">
      <c r="A30" s="12" t="s">
        <v>6</v>
      </c>
      <c r="B30" s="21">
        <v>45048</v>
      </c>
      <c r="C30" s="21">
        <v>42271</v>
      </c>
      <c r="D30" s="22">
        <f t="shared" si="3"/>
        <v>-2777</v>
      </c>
      <c r="G30" s="21"/>
      <c r="I30" s="21"/>
    </row>
    <row r="31" spans="1:10" ht="12.75">
      <c r="A31" s="12" t="s">
        <v>7</v>
      </c>
      <c r="B31" s="21">
        <v>8488</v>
      </c>
      <c r="C31" s="21">
        <v>8262</v>
      </c>
      <c r="D31" s="22">
        <f t="shared" si="3"/>
        <v>-226</v>
      </c>
      <c r="E31" s="21"/>
      <c r="F31" s="21"/>
      <c r="G31" s="21"/>
      <c r="I31" s="21"/>
      <c r="J31" s="29"/>
    </row>
    <row r="32" spans="1:9" ht="12.75">
      <c r="A32" s="12" t="s">
        <v>8</v>
      </c>
      <c r="B32" s="21">
        <v>8630</v>
      </c>
      <c r="C32" s="21">
        <v>8328</v>
      </c>
      <c r="D32" s="22">
        <f t="shared" si="3"/>
        <v>-302</v>
      </c>
      <c r="G32" s="21"/>
      <c r="I32" s="21"/>
    </row>
    <row r="33" spans="1:9" ht="12.75">
      <c r="A33" s="12" t="s">
        <v>9</v>
      </c>
      <c r="B33" s="21">
        <v>2500</v>
      </c>
      <c r="C33" s="21">
        <v>2500</v>
      </c>
      <c r="D33" s="22">
        <f t="shared" si="3"/>
        <v>0</v>
      </c>
      <c r="G33" s="21"/>
      <c r="I33" s="21"/>
    </row>
    <row r="34" spans="1:9" ht="12.75">
      <c r="A34" s="8" t="s">
        <v>10</v>
      </c>
      <c r="B34" s="27">
        <f>SUM(B27:B33)</f>
        <v>121396</v>
      </c>
      <c r="C34" s="27">
        <f>SUM(C27:C33)</f>
        <v>116438</v>
      </c>
      <c r="D34" s="28">
        <f t="shared" si="3"/>
        <v>-4958</v>
      </c>
      <c r="G34" s="21"/>
      <c r="H34" s="21"/>
      <c r="I34" s="21"/>
    </row>
    <row r="35" spans="1:4" ht="12.75">
      <c r="A35" s="19"/>
      <c r="B35" s="30"/>
      <c r="C35" s="30"/>
      <c r="D35" s="31"/>
    </row>
    <row r="36" ht="12.75">
      <c r="A36" s="32" t="s">
        <v>13</v>
      </c>
    </row>
    <row r="37" ht="12.75">
      <c r="A37" s="32" t="s">
        <v>14</v>
      </c>
    </row>
    <row r="38" ht="12.75">
      <c r="A38" s="32"/>
    </row>
    <row r="39" ht="12.75">
      <c r="A39" s="32" t="s">
        <v>15</v>
      </c>
    </row>
    <row r="40" ht="12.75">
      <c r="A40" s="4" t="s">
        <v>193</v>
      </c>
    </row>
    <row r="41" ht="12.75">
      <c r="A41" s="32" t="s">
        <v>194</v>
      </c>
    </row>
    <row r="42" ht="12.75">
      <c r="A42" s="32" t="s">
        <v>195</v>
      </c>
    </row>
    <row r="45" ht="12.75">
      <c r="A45" t="s">
        <v>16</v>
      </c>
    </row>
    <row r="46" ht="12.75">
      <c r="A46" t="s">
        <v>17</v>
      </c>
    </row>
    <row r="47" ht="12.75"/>
    <row r="48" spans="1:3" ht="12.75">
      <c r="A48" t="s">
        <v>196</v>
      </c>
      <c r="B48">
        <v>2008</v>
      </c>
      <c r="C48" t="s">
        <v>19</v>
      </c>
    </row>
    <row r="49" ht="13.5" thickBot="1"/>
    <row r="50" spans="1:16" s="39" customFormat="1" ht="12.75">
      <c r="A50" s="33">
        <v>2008</v>
      </c>
      <c r="B50" s="34" t="str">
        <f>A48</f>
        <v>UGE 49</v>
      </c>
      <c r="C50" s="35"/>
      <c r="D50" s="36"/>
      <c r="E50" s="37" t="str">
        <f>B50</f>
        <v>UGE 49</v>
      </c>
      <c r="F50" s="35"/>
      <c r="G50" s="36"/>
      <c r="H50" s="35" t="str">
        <f>B50</f>
        <v>UGE 49</v>
      </c>
      <c r="I50" s="35"/>
      <c r="J50" s="36"/>
      <c r="K50" s="35" t="str">
        <f>B50</f>
        <v>UGE 49</v>
      </c>
      <c r="L50" s="35"/>
      <c r="M50" s="36"/>
      <c r="N50" s="35" t="str">
        <f>B50</f>
        <v>UGE 49</v>
      </c>
      <c r="O50" s="35"/>
      <c r="P50" s="38"/>
    </row>
    <row r="51" spans="1:16" ht="12.75">
      <c r="A51" s="40"/>
      <c r="B51" s="41" t="s">
        <v>6</v>
      </c>
      <c r="C51" s="42"/>
      <c r="D51" s="42"/>
      <c r="E51" s="43" t="s">
        <v>8</v>
      </c>
      <c r="F51" s="42"/>
      <c r="G51" s="42"/>
      <c r="H51" s="43" t="s">
        <v>3</v>
      </c>
      <c r="I51" s="42"/>
      <c r="J51" s="42"/>
      <c r="K51" s="43" t="s">
        <v>20</v>
      </c>
      <c r="L51" s="42"/>
      <c r="M51" s="42"/>
      <c r="N51" s="43" t="s">
        <v>10</v>
      </c>
      <c r="O51" s="42"/>
      <c r="P51" s="44"/>
    </row>
    <row r="52" spans="1:16" ht="13.5" thickBot="1">
      <c r="A52" s="45" t="s">
        <v>21</v>
      </c>
      <c r="B52" s="46" t="s">
        <v>22</v>
      </c>
      <c r="C52" s="47" t="s">
        <v>23</v>
      </c>
      <c r="D52" s="48" t="s">
        <v>24</v>
      </c>
      <c r="E52" s="47" t="s">
        <v>22</v>
      </c>
      <c r="F52" s="47" t="s">
        <v>23</v>
      </c>
      <c r="G52" s="48" t="s">
        <v>24</v>
      </c>
      <c r="H52" s="47" t="s">
        <v>22</v>
      </c>
      <c r="I52" s="47" t="s">
        <v>23</v>
      </c>
      <c r="J52" s="48" t="s">
        <v>24</v>
      </c>
      <c r="K52" s="47" t="s">
        <v>22</v>
      </c>
      <c r="L52" s="47" t="s">
        <v>23</v>
      </c>
      <c r="M52" s="48" t="s">
        <v>24</v>
      </c>
      <c r="N52" s="47" t="s">
        <v>22</v>
      </c>
      <c r="O52" s="47" t="s">
        <v>23</v>
      </c>
      <c r="P52" s="49" t="s">
        <v>24</v>
      </c>
    </row>
    <row r="53" spans="1:16" ht="12.75">
      <c r="A53" s="40" t="s">
        <v>25</v>
      </c>
      <c r="B53" s="50">
        <f>C53/D53*100</f>
        <v>8.623912047640863</v>
      </c>
      <c r="C53" s="51">
        <v>254.40540540540545</v>
      </c>
      <c r="D53" s="52">
        <v>2950</v>
      </c>
      <c r="E53" s="50">
        <f>F53/G53*100</f>
        <v>8.02501302761855</v>
      </c>
      <c r="F53" s="51">
        <v>154</v>
      </c>
      <c r="G53" s="52">
        <v>1919</v>
      </c>
      <c r="H53" s="50">
        <f>I53/J53*100</f>
        <v>4.271476032273375</v>
      </c>
      <c r="I53" s="51">
        <v>90</v>
      </c>
      <c r="J53" s="52">
        <v>2107</v>
      </c>
      <c r="K53" s="50">
        <f>L53/M53*100</f>
        <v>0.8558646177786422</v>
      </c>
      <c r="L53" s="51">
        <v>44</v>
      </c>
      <c r="M53" s="53">
        <v>5141</v>
      </c>
      <c r="N53" s="50">
        <f>O53/P53*100</f>
        <v>4.476400143644511</v>
      </c>
      <c r="O53" s="51">
        <f>L53+I53+F53+C53</f>
        <v>542.4054054054054</v>
      </c>
      <c r="P53" s="54">
        <f>M53+J53+G53+D53</f>
        <v>12117</v>
      </c>
    </row>
    <row r="54" spans="1:16" ht="12.75">
      <c r="A54" s="40" t="s">
        <v>26</v>
      </c>
      <c r="B54" s="50">
        <f aca="true" t="shared" si="4" ref="B54:B66">C54/D54*100</f>
        <v>4.5760140745195566</v>
      </c>
      <c r="C54" s="51">
        <v>137.78378378378383</v>
      </c>
      <c r="D54" s="52">
        <v>3011</v>
      </c>
      <c r="E54" s="50">
        <f aca="true" t="shared" si="5" ref="E54:E66">F54/G54*100</f>
        <v>8.512544802867383</v>
      </c>
      <c r="F54" s="51">
        <v>95</v>
      </c>
      <c r="G54" s="52">
        <v>1116</v>
      </c>
      <c r="H54" s="50">
        <f>I54/J54*100</f>
        <v>2.91363163371488</v>
      </c>
      <c r="I54" s="51">
        <v>28</v>
      </c>
      <c r="J54" s="52">
        <v>961</v>
      </c>
      <c r="K54" s="50">
        <f aca="true" t="shared" si="6" ref="K54:K66">L54/M54*100</f>
        <v>0.22099447513812157</v>
      </c>
      <c r="L54" s="51">
        <v>2</v>
      </c>
      <c r="M54" s="52">
        <v>905</v>
      </c>
      <c r="N54" s="50">
        <f aca="true" t="shared" si="7" ref="N54:N67">O54/P54*100</f>
        <v>4.384845382676186</v>
      </c>
      <c r="O54" s="51">
        <f>L54+I54+F54+C54</f>
        <v>262.78378378378386</v>
      </c>
      <c r="P54" s="54">
        <f>M54+J54+G54+D54</f>
        <v>5993</v>
      </c>
    </row>
    <row r="55" spans="1:16" ht="12.75">
      <c r="A55" s="40" t="s">
        <v>27</v>
      </c>
      <c r="B55" s="50">
        <f t="shared" si="4"/>
        <v>5.857908021917135</v>
      </c>
      <c r="C55" s="51">
        <v>308.59459459459464</v>
      </c>
      <c r="D55" s="52">
        <v>5268</v>
      </c>
      <c r="E55" s="50"/>
      <c r="F55" s="51"/>
      <c r="G55" s="52"/>
      <c r="H55" s="50"/>
      <c r="I55" s="51"/>
      <c r="J55" s="52"/>
      <c r="K55" s="50"/>
      <c r="M55" s="52"/>
      <c r="N55" s="50">
        <f t="shared" si="7"/>
        <v>5.857908021917135</v>
      </c>
      <c r="O55" s="51">
        <f>F55+C55</f>
        <v>308.59459459459464</v>
      </c>
      <c r="P55" s="54">
        <f>G55+D55</f>
        <v>5268</v>
      </c>
    </row>
    <row r="56" spans="1:16" ht="12.75">
      <c r="A56" s="40" t="s">
        <v>28</v>
      </c>
      <c r="B56" s="50"/>
      <c r="C56" s="51"/>
      <c r="D56" s="52"/>
      <c r="E56" s="50"/>
      <c r="F56" s="51"/>
      <c r="G56" s="52"/>
      <c r="H56" s="50"/>
      <c r="I56" s="51"/>
      <c r="J56" s="52"/>
      <c r="K56" s="50">
        <f t="shared" si="6"/>
        <v>0.3707627118644068</v>
      </c>
      <c r="L56">
        <v>7</v>
      </c>
      <c r="M56" s="52">
        <v>1888</v>
      </c>
      <c r="N56" s="50">
        <f t="shared" si="7"/>
        <v>0.3707627118644068</v>
      </c>
      <c r="O56" s="51">
        <f>L56+F56+C56</f>
        <v>7</v>
      </c>
      <c r="P56" s="54">
        <f>M56+G56+D56</f>
        <v>1888</v>
      </c>
    </row>
    <row r="57" spans="1:16" ht="12.75">
      <c r="A57" s="40" t="s">
        <v>29</v>
      </c>
      <c r="B57" s="50"/>
      <c r="C57" s="51"/>
      <c r="D57" s="52"/>
      <c r="E57" s="50">
        <f t="shared" si="5"/>
        <v>9.210526315789473</v>
      </c>
      <c r="F57" s="51">
        <v>42</v>
      </c>
      <c r="G57" s="52">
        <v>456</v>
      </c>
      <c r="H57" s="50">
        <f>I57/J57*100</f>
        <v>2.1103896103896105</v>
      </c>
      <c r="I57" s="51">
        <v>13</v>
      </c>
      <c r="J57" s="52">
        <v>616</v>
      </c>
      <c r="K57" s="50">
        <f t="shared" si="6"/>
        <v>0.821917808219178</v>
      </c>
      <c r="L57" s="51">
        <v>9</v>
      </c>
      <c r="M57" s="52">
        <v>1095</v>
      </c>
      <c r="N57" s="50">
        <f t="shared" si="7"/>
        <v>2.9533917858790955</v>
      </c>
      <c r="O57" s="51">
        <f aca="true" t="shared" si="8" ref="O57:P67">L57+I57+F57+C57</f>
        <v>64</v>
      </c>
      <c r="P57" s="54">
        <f t="shared" si="8"/>
        <v>2167</v>
      </c>
    </row>
    <row r="58" spans="1:16" ht="12.75">
      <c r="A58" s="40" t="s">
        <v>30</v>
      </c>
      <c r="B58" s="50">
        <f t="shared" si="4"/>
        <v>6.249574511539248</v>
      </c>
      <c r="C58" s="51">
        <v>24.810810810810814</v>
      </c>
      <c r="D58" s="52">
        <v>397</v>
      </c>
      <c r="E58" s="50"/>
      <c r="F58" s="51"/>
      <c r="G58" s="52"/>
      <c r="H58" s="50">
        <f>I58/J58*100</f>
        <v>3.0303030303030303</v>
      </c>
      <c r="I58" s="51">
        <v>2</v>
      </c>
      <c r="J58" s="52">
        <v>66</v>
      </c>
      <c r="K58" s="50">
        <f t="shared" si="6"/>
        <v>2.403846153846154</v>
      </c>
      <c r="L58" s="51">
        <v>5</v>
      </c>
      <c r="M58" s="52">
        <v>208</v>
      </c>
      <c r="N58" s="50">
        <f t="shared" si="7"/>
        <v>4.7408063801506435</v>
      </c>
      <c r="O58" s="51">
        <f t="shared" si="8"/>
        <v>31.810810810810814</v>
      </c>
      <c r="P58" s="54">
        <f t="shared" si="8"/>
        <v>671</v>
      </c>
    </row>
    <row r="59" spans="1:16" ht="12.75">
      <c r="A59" s="40" t="s">
        <v>31</v>
      </c>
      <c r="B59" s="50">
        <f t="shared" si="4"/>
        <v>4.502989111904167</v>
      </c>
      <c r="C59" s="51">
        <v>160.62162162162164</v>
      </c>
      <c r="D59" s="52">
        <v>3567</v>
      </c>
      <c r="E59" s="50">
        <f t="shared" si="5"/>
        <v>8.373205741626794</v>
      </c>
      <c r="F59" s="51">
        <v>70</v>
      </c>
      <c r="G59" s="52">
        <v>836</v>
      </c>
      <c r="H59" s="50">
        <f>I59/J59*100</f>
        <v>2.526002971768202</v>
      </c>
      <c r="I59" s="51">
        <v>17</v>
      </c>
      <c r="J59" s="52">
        <v>673</v>
      </c>
      <c r="K59" s="50">
        <f t="shared" si="6"/>
        <v>0.6204756980351602</v>
      </c>
      <c r="L59" s="51">
        <v>12</v>
      </c>
      <c r="M59" s="52">
        <v>1934</v>
      </c>
      <c r="N59" s="50">
        <f t="shared" si="7"/>
        <v>3.7035894667849028</v>
      </c>
      <c r="O59" s="51">
        <f t="shared" si="8"/>
        <v>259.62162162162167</v>
      </c>
      <c r="P59" s="54">
        <f t="shared" si="8"/>
        <v>7010</v>
      </c>
    </row>
    <row r="60" spans="1:16" ht="12.75">
      <c r="A60" s="40" t="s">
        <v>32</v>
      </c>
      <c r="B60" s="50">
        <f t="shared" si="4"/>
        <v>2.724388578771937</v>
      </c>
      <c r="C60" s="51">
        <v>91.67567567567568</v>
      </c>
      <c r="D60" s="52">
        <v>3365</v>
      </c>
      <c r="E60" s="50"/>
      <c r="F60" s="51"/>
      <c r="G60" s="52"/>
      <c r="H60" s="50">
        <f>I60/J60*100</f>
        <v>0.6361323155216284</v>
      </c>
      <c r="I60" s="51">
        <v>5</v>
      </c>
      <c r="J60" s="52">
        <v>786</v>
      </c>
      <c r="K60" s="50">
        <f t="shared" si="6"/>
        <v>0</v>
      </c>
      <c r="L60" s="51">
        <v>0</v>
      </c>
      <c r="M60" s="52">
        <v>855</v>
      </c>
      <c r="N60" s="50">
        <f t="shared" si="7"/>
        <v>1.9311960782196498</v>
      </c>
      <c r="O60" s="51">
        <f t="shared" si="8"/>
        <v>96.67567567567568</v>
      </c>
      <c r="P60" s="54">
        <f t="shared" si="8"/>
        <v>5006</v>
      </c>
    </row>
    <row r="61" spans="1:16" ht="12.75">
      <c r="A61" s="40" t="s">
        <v>33</v>
      </c>
      <c r="B61" s="50">
        <f t="shared" si="4"/>
        <v>3.269088009678041</v>
      </c>
      <c r="C61" s="51">
        <v>96.40540540540542</v>
      </c>
      <c r="D61" s="52">
        <v>2949</v>
      </c>
      <c r="E61" s="50">
        <f t="shared" si="5"/>
        <v>7.44297719087635</v>
      </c>
      <c r="F61" s="51">
        <v>62</v>
      </c>
      <c r="G61" s="52">
        <v>833</v>
      </c>
      <c r="H61" s="50"/>
      <c r="I61" s="51"/>
      <c r="J61" s="52"/>
      <c r="K61" s="50">
        <f t="shared" si="6"/>
        <v>0.17316017316017315</v>
      </c>
      <c r="L61" s="51">
        <v>2</v>
      </c>
      <c r="M61" s="52">
        <v>1155</v>
      </c>
      <c r="N61" s="50">
        <f t="shared" si="7"/>
        <v>3.249046088827333</v>
      </c>
      <c r="O61" s="51">
        <f t="shared" si="8"/>
        <v>160.40540540540542</v>
      </c>
      <c r="P61" s="54">
        <f t="shared" si="8"/>
        <v>4937</v>
      </c>
    </row>
    <row r="62" spans="1:16" ht="12.75">
      <c r="A62" s="40" t="s">
        <v>34</v>
      </c>
      <c r="B62" s="50"/>
      <c r="C62" s="51"/>
      <c r="D62" s="52"/>
      <c r="E62" s="50">
        <f t="shared" si="5"/>
        <v>4.051172707889126</v>
      </c>
      <c r="F62" s="51">
        <v>19</v>
      </c>
      <c r="G62" s="52">
        <v>469</v>
      </c>
      <c r="H62" s="50"/>
      <c r="I62" s="51"/>
      <c r="J62" s="52"/>
      <c r="K62" s="50">
        <f t="shared" si="6"/>
        <v>0.13745704467353953</v>
      </c>
      <c r="L62" s="51">
        <v>2</v>
      </c>
      <c r="M62" s="52">
        <v>1455</v>
      </c>
      <c r="N62" s="50">
        <f t="shared" si="7"/>
        <v>1.0914760914760915</v>
      </c>
      <c r="O62" s="51">
        <f t="shared" si="8"/>
        <v>21</v>
      </c>
      <c r="P62" s="54">
        <f t="shared" si="8"/>
        <v>1924</v>
      </c>
    </row>
    <row r="63" spans="1:16" ht="12.75">
      <c r="A63" s="40" t="s">
        <v>35</v>
      </c>
      <c r="B63" s="50">
        <f t="shared" si="4"/>
        <v>6.5092879957292435</v>
      </c>
      <c r="C63" s="51">
        <v>388.86486486486496</v>
      </c>
      <c r="D63" s="52">
        <v>5974</v>
      </c>
      <c r="E63" s="50">
        <f t="shared" si="5"/>
        <v>3.9292730844793713</v>
      </c>
      <c r="F63" s="51">
        <v>20</v>
      </c>
      <c r="G63" s="52">
        <v>509</v>
      </c>
      <c r="H63" s="50"/>
      <c r="I63" s="51"/>
      <c r="J63" s="52"/>
      <c r="K63" s="50">
        <f t="shared" si="6"/>
        <v>0.0951022349025202</v>
      </c>
      <c r="L63" s="51">
        <v>2</v>
      </c>
      <c r="M63" s="52">
        <v>2103</v>
      </c>
      <c r="N63" s="50">
        <f t="shared" si="7"/>
        <v>4.785288433087176</v>
      </c>
      <c r="O63" s="51">
        <f t="shared" si="8"/>
        <v>410.86486486486496</v>
      </c>
      <c r="P63" s="54">
        <f t="shared" si="8"/>
        <v>8586</v>
      </c>
    </row>
    <row r="64" spans="1:16" ht="12.75">
      <c r="A64" s="40" t="s">
        <v>36</v>
      </c>
      <c r="B64" s="50">
        <f t="shared" si="4"/>
        <v>3.870631035985367</v>
      </c>
      <c r="C64" s="51">
        <v>206.45945945945948</v>
      </c>
      <c r="D64" s="52">
        <v>5334</v>
      </c>
      <c r="E64" s="50">
        <f t="shared" si="5"/>
        <v>5.27027027027027</v>
      </c>
      <c r="F64" s="51">
        <v>39</v>
      </c>
      <c r="G64" s="52">
        <v>740</v>
      </c>
      <c r="H64" s="50">
        <f>I64/J64*100</f>
        <v>1.7699115044247788</v>
      </c>
      <c r="I64" s="51">
        <v>10</v>
      </c>
      <c r="J64" s="52">
        <v>565</v>
      </c>
      <c r="K64" s="50">
        <f t="shared" si="6"/>
        <v>0.07971303308090873</v>
      </c>
      <c r="L64" s="51">
        <v>2</v>
      </c>
      <c r="M64" s="52">
        <v>2509</v>
      </c>
      <c r="N64" s="50">
        <f t="shared" si="7"/>
        <v>2.814379749228897</v>
      </c>
      <c r="O64" s="51">
        <f t="shared" si="8"/>
        <v>257.4594594594595</v>
      </c>
      <c r="P64" s="54">
        <f t="shared" si="8"/>
        <v>9148</v>
      </c>
    </row>
    <row r="65" spans="1:16" ht="12.75">
      <c r="A65" s="40" t="s">
        <v>37</v>
      </c>
      <c r="B65" s="50">
        <f t="shared" si="4"/>
        <v>4.825691997703661</v>
      </c>
      <c r="C65" s="51">
        <v>231.72972972972977</v>
      </c>
      <c r="D65" s="52">
        <v>4802</v>
      </c>
      <c r="E65" s="50">
        <f t="shared" si="5"/>
        <v>4.340567612687813</v>
      </c>
      <c r="F65" s="51">
        <v>26</v>
      </c>
      <c r="G65" s="52">
        <v>599</v>
      </c>
      <c r="H65" s="50">
        <f>I65/J65*100</f>
        <v>0.9324009324009324</v>
      </c>
      <c r="I65" s="51">
        <v>4</v>
      </c>
      <c r="J65" s="52">
        <v>429</v>
      </c>
      <c r="K65" s="50">
        <f t="shared" si="6"/>
        <v>0.5555555555555556</v>
      </c>
      <c r="L65" s="51">
        <v>4</v>
      </c>
      <c r="M65" s="52">
        <v>720</v>
      </c>
      <c r="N65" s="50">
        <f t="shared" si="7"/>
        <v>4.056942438621829</v>
      </c>
      <c r="O65" s="51">
        <f t="shared" si="8"/>
        <v>265.7297297297298</v>
      </c>
      <c r="P65" s="54">
        <f t="shared" si="8"/>
        <v>6550</v>
      </c>
    </row>
    <row r="66" spans="1:16" s="39" customFormat="1" ht="13.5" thickBot="1">
      <c r="A66" s="45" t="s">
        <v>38</v>
      </c>
      <c r="B66" s="50">
        <f t="shared" si="4"/>
        <v>5.110976898686396</v>
      </c>
      <c r="C66" s="51">
        <v>237.8648648648649</v>
      </c>
      <c r="D66" s="52">
        <v>4654</v>
      </c>
      <c r="E66" s="50">
        <f t="shared" si="5"/>
        <v>7.403055229142186</v>
      </c>
      <c r="F66" s="51">
        <v>63</v>
      </c>
      <c r="G66" s="52">
        <v>851</v>
      </c>
      <c r="H66" s="50">
        <f>I66/J66*100</f>
        <v>3.0303030303030303</v>
      </c>
      <c r="I66" s="51">
        <v>21</v>
      </c>
      <c r="J66" s="52">
        <v>693</v>
      </c>
      <c r="K66" s="50">
        <f t="shared" si="6"/>
        <v>0.4488330341113106</v>
      </c>
      <c r="L66" s="51">
        <v>10</v>
      </c>
      <c r="M66" s="52">
        <v>2228</v>
      </c>
      <c r="N66" s="50">
        <f t="shared" si="7"/>
        <v>3.938581353724957</v>
      </c>
      <c r="O66" s="51">
        <f t="shared" si="8"/>
        <v>331.8648648648649</v>
      </c>
      <c r="P66" s="54">
        <f t="shared" si="8"/>
        <v>8426</v>
      </c>
    </row>
    <row r="67" spans="1:16" ht="13.5" thickBot="1">
      <c r="A67" s="55" t="s">
        <v>39</v>
      </c>
      <c r="B67" s="56">
        <f>C67/D67*100</f>
        <v>5.060718261257639</v>
      </c>
      <c r="C67" s="57">
        <f>SUM(C53:C66)</f>
        <v>2139.2162162162167</v>
      </c>
      <c r="D67" s="58">
        <f>SUM(D53:D66)</f>
        <v>42271</v>
      </c>
      <c r="E67" s="59">
        <f>F67/G67*100</f>
        <v>7.084534101825168</v>
      </c>
      <c r="F67" s="57">
        <f>SUM(F53:F66)</f>
        <v>590</v>
      </c>
      <c r="G67" s="57">
        <f>SUM(G53:G66)</f>
        <v>8328</v>
      </c>
      <c r="H67" s="59">
        <f>I67/J67*100</f>
        <v>2.7552204176334105</v>
      </c>
      <c r="I67" s="57">
        <f>SUM(I53:I66)</f>
        <v>190</v>
      </c>
      <c r="J67" s="57">
        <f>SUM(J53:J66)</f>
        <v>6896</v>
      </c>
      <c r="K67" s="60">
        <f>L67/M67*100</f>
        <v>0.45503694359344027</v>
      </c>
      <c r="L67" s="57">
        <f>SUM(L53:L66)</f>
        <v>101</v>
      </c>
      <c r="M67" s="58">
        <f>SUM(M53:M66)</f>
        <v>22196</v>
      </c>
      <c r="N67" s="59">
        <f t="shared" si="7"/>
        <v>3.789908792983168</v>
      </c>
      <c r="O67" s="57">
        <f t="shared" si="8"/>
        <v>3020.2162162162167</v>
      </c>
      <c r="P67" s="61">
        <f t="shared" si="8"/>
        <v>79691</v>
      </c>
    </row>
    <row r="68" ht="12.75">
      <c r="A68" t="s">
        <v>40</v>
      </c>
    </row>
    <row r="69" ht="12.75">
      <c r="A69" t="s">
        <v>41</v>
      </c>
    </row>
    <row r="70" ht="12.75">
      <c r="A70" s="62" t="s">
        <v>42</v>
      </c>
    </row>
    <row r="71" ht="12.75"/>
    <row r="72" ht="12.75">
      <c r="A72" t="s">
        <v>15</v>
      </c>
    </row>
    <row r="73" ht="12.75">
      <c r="A73" s="4" t="s">
        <v>193</v>
      </c>
    </row>
    <row r="74" ht="12.75">
      <c r="A74" s="4" t="s">
        <v>194</v>
      </c>
    </row>
    <row r="75" spans="1:18" ht="12.7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</row>
    <row r="76" spans="1:18" ht="12.7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</row>
    <row r="77" ht="13.5" thickBot="1"/>
    <row r="78" spans="1:4" ht="12.75">
      <c r="A78" s="34">
        <v>2008</v>
      </c>
      <c r="B78" s="63" t="s">
        <v>196</v>
      </c>
      <c r="C78" s="35"/>
      <c r="D78" s="38"/>
    </row>
    <row r="79" spans="1:4" ht="12.75">
      <c r="A79" s="41"/>
      <c r="B79" s="43" t="s">
        <v>43</v>
      </c>
      <c r="C79" s="42"/>
      <c r="D79" s="44"/>
    </row>
    <row r="80" spans="1:4" ht="13.5" thickBot="1">
      <c r="A80" s="64" t="s">
        <v>44</v>
      </c>
      <c r="B80" s="47" t="s">
        <v>22</v>
      </c>
      <c r="C80" s="47" t="s">
        <v>23</v>
      </c>
      <c r="D80" s="49" t="s">
        <v>24</v>
      </c>
    </row>
    <row r="81" spans="1:6" ht="12.75">
      <c r="A81" s="65" t="s">
        <v>45</v>
      </c>
      <c r="B81" s="50">
        <f aca="true" t="shared" si="9" ref="B81:B86">C81/D81*100</f>
        <v>10.61269146608315</v>
      </c>
      <c r="C81" s="51">
        <v>679</v>
      </c>
      <c r="D81" s="54">
        <v>6398</v>
      </c>
      <c r="E81" s="66"/>
      <c r="F81" s="66"/>
    </row>
    <row r="82" spans="1:6" ht="12.75">
      <c r="A82" s="65" t="s">
        <v>46</v>
      </c>
      <c r="B82" s="50">
        <f t="shared" si="9"/>
        <v>10.45966228893058</v>
      </c>
      <c r="C82" s="51">
        <v>669</v>
      </c>
      <c r="D82" s="54">
        <v>6396</v>
      </c>
      <c r="E82" s="66"/>
      <c r="F82" s="66"/>
    </row>
    <row r="83" spans="1:6" ht="12.75">
      <c r="A83" s="65" t="s">
        <v>47</v>
      </c>
      <c r="B83" s="50">
        <f t="shared" si="9"/>
        <v>8.155643898325502</v>
      </c>
      <c r="C83" s="51">
        <v>677</v>
      </c>
      <c r="D83" s="54">
        <v>8301</v>
      </c>
      <c r="E83" s="66"/>
      <c r="F83" s="66"/>
    </row>
    <row r="84" spans="1:6" ht="12.75">
      <c r="A84" s="65" t="s">
        <v>48</v>
      </c>
      <c r="B84" s="50">
        <f t="shared" si="9"/>
        <v>7.79397233201581</v>
      </c>
      <c r="C84" s="51">
        <v>631</v>
      </c>
      <c r="D84" s="54">
        <v>8096</v>
      </c>
      <c r="E84" s="66"/>
      <c r="F84" s="66"/>
    </row>
    <row r="85" spans="1:6" ht="13.5" thickBot="1">
      <c r="A85" s="65" t="s">
        <v>49</v>
      </c>
      <c r="B85" s="50">
        <f t="shared" si="9"/>
        <v>9.968354430379748</v>
      </c>
      <c r="C85" s="51">
        <v>504</v>
      </c>
      <c r="D85" s="54">
        <v>5056</v>
      </c>
      <c r="E85" s="66"/>
      <c r="F85" s="66"/>
    </row>
    <row r="86" spans="1:10" ht="13.5" thickBot="1">
      <c r="A86" s="67" t="s">
        <v>39</v>
      </c>
      <c r="B86" s="59">
        <f t="shared" si="9"/>
        <v>9.227085584138758</v>
      </c>
      <c r="C86" s="57">
        <f>SUM(C81:C85)</f>
        <v>3160</v>
      </c>
      <c r="D86" s="61">
        <f>SUM(D81:D85)</f>
        <v>34247</v>
      </c>
      <c r="E86" s="66"/>
      <c r="F86" s="66"/>
      <c r="G86" s="66"/>
      <c r="J86" s="66"/>
    </row>
    <row r="87" spans="1:8" ht="12.75">
      <c r="A87" t="s">
        <v>50</v>
      </c>
      <c r="H87" s="66"/>
    </row>
    <row r="88" spans="1:5" ht="12.75">
      <c r="A88"/>
      <c r="B88"/>
      <c r="C88"/>
      <c r="D88"/>
      <c r="E88"/>
    </row>
    <row r="89" spans="1:5" ht="12.75">
      <c r="A89"/>
      <c r="B89"/>
      <c r="C89"/>
      <c r="D89"/>
      <c r="E89"/>
    </row>
    <row r="90" spans="1:5" ht="12.75">
      <c r="A90"/>
      <c r="B90"/>
      <c r="C90"/>
      <c r="D90"/>
      <c r="E90"/>
    </row>
  </sheetData>
  <sheetProtection/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R90"/>
  <sheetViews>
    <sheetView tabSelected="1" zoomScalePageLayoutView="0" workbookViewId="0" topLeftCell="A1">
      <selection activeCell="C92" sqref="C92"/>
    </sheetView>
  </sheetViews>
  <sheetFormatPr defaultColWidth="9.140625" defaultRowHeight="12.75"/>
  <cols>
    <col min="1" max="1" width="23.00390625" style="4" customWidth="1"/>
    <col min="2" max="2" width="9.7109375" style="4" customWidth="1"/>
    <col min="3" max="3" width="9.28125" style="4" customWidth="1"/>
    <col min="4" max="16384" width="9.140625" style="4" customWidth="1"/>
  </cols>
  <sheetData>
    <row r="1" spans="1:4" ht="15.75">
      <c r="A1" s="1" t="s">
        <v>197</v>
      </c>
      <c r="B1" s="2"/>
      <c r="C1" s="2"/>
      <c r="D1" s="3"/>
    </row>
    <row r="2" spans="1:4" ht="15.75">
      <c r="A2" s="5" t="s">
        <v>55</v>
      </c>
      <c r="B2" s="6"/>
      <c r="C2" s="6"/>
      <c r="D2" s="7"/>
    </row>
    <row r="3" spans="1:4" ht="12.75">
      <c r="A3" s="8" t="s">
        <v>1</v>
      </c>
      <c r="B3" s="9"/>
      <c r="C3" s="10"/>
      <c r="D3" s="11"/>
    </row>
    <row r="4" spans="1:4" ht="12.75">
      <c r="A4" s="12"/>
      <c r="B4" s="10">
        <v>2007</v>
      </c>
      <c r="C4" s="10">
        <v>2008</v>
      </c>
      <c r="D4" s="13" t="s">
        <v>2</v>
      </c>
    </row>
    <row r="5" spans="1:4" ht="12.75">
      <c r="A5" s="12" t="s">
        <v>3</v>
      </c>
      <c r="B5" s="14">
        <f aca="true" t="shared" si="0" ref="B5:C12">B16/B27*100</f>
        <v>0.8447880870561283</v>
      </c>
      <c r="C5" s="14">
        <f t="shared" si="0"/>
        <v>2.9522431259044866</v>
      </c>
      <c r="D5" s="15">
        <f aca="true" t="shared" si="1" ref="D5:D12">C5-B5</f>
        <v>2.107455038848358</v>
      </c>
    </row>
    <row r="6" spans="1:4" ht="12.75">
      <c r="A6" s="12" t="s">
        <v>4</v>
      </c>
      <c r="B6" s="14">
        <f t="shared" si="0"/>
        <v>0.47823144597338146</v>
      </c>
      <c r="C6" s="14">
        <f t="shared" si="0"/>
        <v>0.45503694359344027</v>
      </c>
      <c r="D6" s="15">
        <f t="shared" si="1"/>
        <v>-0.023194502379941195</v>
      </c>
    </row>
    <row r="7" spans="1:4" ht="12.75">
      <c r="A7" s="12" t="s">
        <v>5</v>
      </c>
      <c r="B7" s="14">
        <f t="shared" si="0"/>
        <v>6.892425945397193</v>
      </c>
      <c r="C7" s="14">
        <f t="shared" si="0"/>
        <v>9.64017702520685</v>
      </c>
      <c r="D7" s="15">
        <f t="shared" si="1"/>
        <v>2.7477510798096567</v>
      </c>
    </row>
    <row r="8" spans="1:4" ht="12.75">
      <c r="A8" s="12" t="s">
        <v>6</v>
      </c>
      <c r="B8" s="14">
        <f t="shared" si="0"/>
        <v>1.6336290701052585</v>
      </c>
      <c r="C8" s="14">
        <f t="shared" si="0"/>
        <v>5.354524383898586</v>
      </c>
      <c r="D8" s="15">
        <f t="shared" si="1"/>
        <v>3.720895313793328</v>
      </c>
    </row>
    <row r="9" spans="1:4" ht="12.75">
      <c r="A9" s="12" t="s">
        <v>7</v>
      </c>
      <c r="B9" s="14">
        <f t="shared" si="0"/>
        <v>8.894910461828463</v>
      </c>
      <c r="C9" s="14">
        <f t="shared" si="0"/>
        <v>14.911643669813603</v>
      </c>
      <c r="D9" s="15">
        <f t="shared" si="1"/>
        <v>6.0167332079851406</v>
      </c>
    </row>
    <row r="10" spans="1:4" ht="12.75">
      <c r="A10" s="12" t="s">
        <v>8</v>
      </c>
      <c r="B10" s="14">
        <f t="shared" si="0"/>
        <v>4.044032444959444</v>
      </c>
      <c r="C10" s="14">
        <f t="shared" si="0"/>
        <v>7.765602667937113</v>
      </c>
      <c r="D10" s="15">
        <f t="shared" si="1"/>
        <v>3.721570222977669</v>
      </c>
    </row>
    <row r="11" spans="1:4" ht="12.75">
      <c r="A11" s="12" t="s">
        <v>9</v>
      </c>
      <c r="B11" s="14">
        <f t="shared" si="0"/>
        <v>1.0999999999999999</v>
      </c>
      <c r="C11" s="14">
        <v>1.2</v>
      </c>
      <c r="D11" s="15">
        <f t="shared" si="1"/>
        <v>0.10000000000000009</v>
      </c>
    </row>
    <row r="12" spans="1:4" ht="12.75">
      <c r="A12" s="8" t="s">
        <v>10</v>
      </c>
      <c r="B12" s="16">
        <f t="shared" si="0"/>
        <v>3.2441471571906355</v>
      </c>
      <c r="C12" s="17">
        <f>C23/C34*100</f>
        <v>5.9966875766963295</v>
      </c>
      <c r="D12" s="18">
        <f t="shared" si="1"/>
        <v>2.752540419505694</v>
      </c>
    </row>
    <row r="13" spans="1:4" ht="12.75">
      <c r="A13" s="19"/>
      <c r="B13" s="6"/>
      <c r="C13" s="6"/>
      <c r="D13" s="7"/>
    </row>
    <row r="14" spans="1:4" ht="12.75">
      <c r="A14" s="8" t="s">
        <v>11</v>
      </c>
      <c r="B14" s="10"/>
      <c r="C14" s="10"/>
      <c r="D14" s="11"/>
    </row>
    <row r="15" spans="1:4" ht="12.75">
      <c r="A15" s="12"/>
      <c r="B15" s="10">
        <f>B4</f>
        <v>2007</v>
      </c>
      <c r="C15" s="10">
        <f>C4</f>
        <v>2008</v>
      </c>
      <c r="D15" s="13" t="s">
        <v>2</v>
      </c>
    </row>
    <row r="16" spans="1:4" ht="12.75">
      <c r="A16" s="12" t="s">
        <v>3</v>
      </c>
      <c r="B16" s="20">
        <v>59</v>
      </c>
      <c r="C16" s="21">
        <v>204</v>
      </c>
      <c r="D16" s="22">
        <f>C16-B16</f>
        <v>145</v>
      </c>
    </row>
    <row r="17" spans="1:4" ht="12.75">
      <c r="A17" s="12" t="s">
        <v>4</v>
      </c>
      <c r="B17" s="20">
        <v>106</v>
      </c>
      <c r="C17" s="21">
        <v>101</v>
      </c>
      <c r="D17" s="22">
        <f aca="true" t="shared" si="2" ref="D17:D23">C17-B17</f>
        <v>-5</v>
      </c>
    </row>
    <row r="18" spans="1:10" ht="12.75">
      <c r="A18" s="12" t="s">
        <v>5</v>
      </c>
      <c r="B18" s="20">
        <v>1901</v>
      </c>
      <c r="C18" s="21">
        <v>2505</v>
      </c>
      <c r="D18" s="22">
        <f t="shared" si="2"/>
        <v>604</v>
      </c>
      <c r="G18" s="21"/>
      <c r="I18" s="21"/>
      <c r="J18" s="20"/>
    </row>
    <row r="19" spans="1:9" ht="12.75">
      <c r="A19" s="12" t="s">
        <v>6</v>
      </c>
      <c r="B19" s="20">
        <v>731</v>
      </c>
      <c r="C19" s="21">
        <v>2264</v>
      </c>
      <c r="D19" s="22">
        <f t="shared" si="2"/>
        <v>1533</v>
      </c>
      <c r="G19" s="21"/>
      <c r="I19" s="21"/>
    </row>
    <row r="20" spans="1:10" ht="12.75">
      <c r="A20" s="12" t="s">
        <v>7</v>
      </c>
      <c r="B20" s="20">
        <v>755</v>
      </c>
      <c r="C20" s="21">
        <v>1232</v>
      </c>
      <c r="D20" s="22">
        <f t="shared" si="2"/>
        <v>477</v>
      </c>
      <c r="E20" s="21"/>
      <c r="F20" s="21"/>
      <c r="J20" s="20"/>
    </row>
    <row r="21" spans="1:6" ht="12.75">
      <c r="A21" s="12" t="s">
        <v>8</v>
      </c>
      <c r="B21" s="23">
        <v>349</v>
      </c>
      <c r="C21" s="24">
        <v>652</v>
      </c>
      <c r="D21" s="22">
        <f t="shared" si="2"/>
        <v>303</v>
      </c>
      <c r="F21" s="21"/>
    </row>
    <row r="22" spans="1:4" ht="12.75">
      <c r="A22" s="12" t="s">
        <v>9</v>
      </c>
      <c r="B22" s="25">
        <v>27.5</v>
      </c>
      <c r="C22" s="26">
        <f>C11*C33/100</f>
        <v>30</v>
      </c>
      <c r="D22" s="22">
        <f t="shared" si="2"/>
        <v>2.5</v>
      </c>
    </row>
    <row r="23" spans="1:9" ht="12.75">
      <c r="A23" s="8" t="s">
        <v>10</v>
      </c>
      <c r="B23" s="27">
        <f>SUM(B16:B22)</f>
        <v>3928.5</v>
      </c>
      <c r="C23" s="27">
        <f>SUM(C16:C22)</f>
        <v>6988</v>
      </c>
      <c r="D23" s="28">
        <f t="shared" si="2"/>
        <v>3059.5</v>
      </c>
      <c r="G23" s="21"/>
      <c r="I23" s="21"/>
    </row>
    <row r="24" spans="1:4" ht="12.75">
      <c r="A24" s="19"/>
      <c r="B24" s="6"/>
      <c r="C24" s="6"/>
      <c r="D24" s="7"/>
    </row>
    <row r="25" spans="1:4" ht="12.75">
      <c r="A25" s="8" t="s">
        <v>12</v>
      </c>
      <c r="B25" s="10"/>
      <c r="C25" s="10"/>
      <c r="D25" s="11"/>
    </row>
    <row r="26" spans="1:4" ht="12.75">
      <c r="A26" s="12"/>
      <c r="B26" s="10">
        <f>B4</f>
        <v>2007</v>
      </c>
      <c r="C26" s="10">
        <f>C4</f>
        <v>2008</v>
      </c>
      <c r="D26" s="13" t="s">
        <v>2</v>
      </c>
    </row>
    <row r="27" spans="1:9" ht="12.75">
      <c r="A27" s="12" t="s">
        <v>3</v>
      </c>
      <c r="B27" s="21">
        <v>6984</v>
      </c>
      <c r="C27" s="21">
        <v>6910</v>
      </c>
      <c r="D27" s="22">
        <f aca="true" t="shared" si="3" ref="D27:D34">C27-B27</f>
        <v>-74</v>
      </c>
      <c r="G27" s="21"/>
      <c r="I27" s="21"/>
    </row>
    <row r="28" spans="1:9" ht="12.75">
      <c r="A28" s="12" t="s">
        <v>4</v>
      </c>
      <c r="B28" s="21">
        <v>22165</v>
      </c>
      <c r="C28" s="21">
        <v>22196</v>
      </c>
      <c r="D28" s="22">
        <f t="shared" si="3"/>
        <v>31</v>
      </c>
      <c r="G28" s="21"/>
      <c r="I28" s="21"/>
    </row>
    <row r="29" spans="1:10" ht="12.75">
      <c r="A29" s="12" t="s">
        <v>5</v>
      </c>
      <c r="B29" s="21">
        <v>27581</v>
      </c>
      <c r="C29" s="21">
        <v>25985</v>
      </c>
      <c r="D29" s="22">
        <f t="shared" si="3"/>
        <v>-1596</v>
      </c>
      <c r="G29" s="21"/>
      <c r="I29" s="21"/>
      <c r="J29" s="29"/>
    </row>
    <row r="30" spans="1:9" ht="12.75">
      <c r="A30" s="12" t="s">
        <v>6</v>
      </c>
      <c r="B30" s="21">
        <v>44747</v>
      </c>
      <c r="C30" s="21">
        <v>42282</v>
      </c>
      <c r="D30" s="22">
        <f t="shared" si="3"/>
        <v>-2465</v>
      </c>
      <c r="G30" s="21"/>
      <c r="I30" s="21"/>
    </row>
    <row r="31" spans="1:10" ht="12.75">
      <c r="A31" s="12" t="s">
        <v>7</v>
      </c>
      <c r="B31" s="21">
        <v>8488</v>
      </c>
      <c r="C31" s="21">
        <v>8262</v>
      </c>
      <c r="D31" s="22">
        <f t="shared" si="3"/>
        <v>-226</v>
      </c>
      <c r="E31" s="21"/>
      <c r="F31" s="21"/>
      <c r="G31" s="21"/>
      <c r="I31" s="21"/>
      <c r="J31" s="29"/>
    </row>
    <row r="32" spans="1:9" ht="12.75">
      <c r="A32" s="12" t="s">
        <v>8</v>
      </c>
      <c r="B32" s="21">
        <v>8630</v>
      </c>
      <c r="C32" s="21">
        <v>8396</v>
      </c>
      <c r="D32" s="22">
        <f t="shared" si="3"/>
        <v>-234</v>
      </c>
      <c r="G32" s="21"/>
      <c r="I32" s="21"/>
    </row>
    <row r="33" spans="1:9" ht="12.75">
      <c r="A33" s="12" t="s">
        <v>9</v>
      </c>
      <c r="B33" s="21">
        <v>2500</v>
      </c>
      <c r="C33" s="21">
        <v>2500</v>
      </c>
      <c r="D33" s="22">
        <f t="shared" si="3"/>
        <v>0</v>
      </c>
      <c r="G33" s="21"/>
      <c r="I33" s="21"/>
    </row>
    <row r="34" spans="1:9" ht="12.75">
      <c r="A34" s="8" t="s">
        <v>10</v>
      </c>
      <c r="B34" s="27">
        <f>SUM(B27:B33)</f>
        <v>121095</v>
      </c>
      <c r="C34" s="27">
        <f>SUM(C27:C33)</f>
        <v>116531</v>
      </c>
      <c r="D34" s="28">
        <f t="shared" si="3"/>
        <v>-4564</v>
      </c>
      <c r="G34" s="21"/>
      <c r="H34" s="21"/>
      <c r="I34" s="21"/>
    </row>
    <row r="35" spans="1:4" ht="12.75">
      <c r="A35" s="19"/>
      <c r="B35" s="30"/>
      <c r="C35" s="30"/>
      <c r="D35" s="31"/>
    </row>
    <row r="36" ht="12.75">
      <c r="A36" s="32" t="s">
        <v>13</v>
      </c>
    </row>
    <row r="37" ht="12.75">
      <c r="A37" s="32" t="s">
        <v>14</v>
      </c>
    </row>
    <row r="38" ht="12.75">
      <c r="A38" s="32"/>
    </row>
    <row r="39" ht="12.75">
      <c r="A39" s="32" t="s">
        <v>15</v>
      </c>
    </row>
    <row r="40" ht="12.75">
      <c r="A40" s="4" t="s">
        <v>198</v>
      </c>
    </row>
    <row r="41" ht="12.75">
      <c r="A41" s="32" t="s">
        <v>194</v>
      </c>
    </row>
    <row r="42" ht="12.75">
      <c r="A42" s="32" t="s">
        <v>195</v>
      </c>
    </row>
    <row r="45" ht="12.75">
      <c r="A45" t="s">
        <v>16</v>
      </c>
    </row>
    <row r="46" ht="12.75">
      <c r="A46" t="s">
        <v>17</v>
      </c>
    </row>
    <row r="47" ht="12.75"/>
    <row r="48" spans="1:3" ht="12.75">
      <c r="A48" t="s">
        <v>199</v>
      </c>
      <c r="B48">
        <v>2008</v>
      </c>
      <c r="C48" t="s">
        <v>19</v>
      </c>
    </row>
    <row r="49" ht="13.5" thickBot="1"/>
    <row r="50" spans="1:16" s="39" customFormat="1" ht="12.75">
      <c r="A50" s="33">
        <v>2008</v>
      </c>
      <c r="B50" s="34" t="str">
        <f>A48</f>
        <v>UGE 51</v>
      </c>
      <c r="C50" s="35"/>
      <c r="D50" s="36"/>
      <c r="E50" s="37" t="str">
        <f>B50</f>
        <v>UGE 51</v>
      </c>
      <c r="F50" s="35"/>
      <c r="G50" s="36"/>
      <c r="H50" s="35" t="str">
        <f>B50</f>
        <v>UGE 51</v>
      </c>
      <c r="I50" s="35"/>
      <c r="J50" s="36"/>
      <c r="K50" s="35" t="str">
        <f>B50</f>
        <v>UGE 51</v>
      </c>
      <c r="L50" s="35"/>
      <c r="M50" s="36"/>
      <c r="N50" s="35" t="str">
        <f>B50</f>
        <v>UGE 51</v>
      </c>
      <c r="O50" s="35"/>
      <c r="P50" s="38"/>
    </row>
    <row r="51" spans="1:16" ht="12.75">
      <c r="A51" s="40"/>
      <c r="B51" s="41" t="s">
        <v>6</v>
      </c>
      <c r="C51" s="42"/>
      <c r="D51" s="42"/>
      <c r="E51" s="43" t="s">
        <v>8</v>
      </c>
      <c r="F51" s="42"/>
      <c r="G51" s="42"/>
      <c r="H51" s="43" t="s">
        <v>3</v>
      </c>
      <c r="I51" s="42"/>
      <c r="J51" s="42"/>
      <c r="K51" s="43" t="s">
        <v>20</v>
      </c>
      <c r="L51" s="42"/>
      <c r="M51" s="42"/>
      <c r="N51" s="43" t="s">
        <v>10</v>
      </c>
      <c r="O51" s="42"/>
      <c r="P51" s="44"/>
    </row>
    <row r="52" spans="1:16" ht="13.5" thickBot="1">
      <c r="A52" s="45" t="s">
        <v>21</v>
      </c>
      <c r="B52" s="46" t="s">
        <v>22</v>
      </c>
      <c r="C52" s="47" t="s">
        <v>23</v>
      </c>
      <c r="D52" s="48" t="s">
        <v>24</v>
      </c>
      <c r="E52" s="47" t="s">
        <v>22</v>
      </c>
      <c r="F52" s="47" t="s">
        <v>23</v>
      </c>
      <c r="G52" s="48" t="s">
        <v>24</v>
      </c>
      <c r="H52" s="47" t="s">
        <v>22</v>
      </c>
      <c r="I52" s="47" t="s">
        <v>23</v>
      </c>
      <c r="J52" s="48" t="s">
        <v>24</v>
      </c>
      <c r="K52" s="47" t="s">
        <v>22</v>
      </c>
      <c r="L52" s="47" t="s">
        <v>23</v>
      </c>
      <c r="M52" s="48" t="s">
        <v>24</v>
      </c>
      <c r="N52" s="47" t="s">
        <v>22</v>
      </c>
      <c r="O52" s="47" t="s">
        <v>23</v>
      </c>
      <c r="P52" s="49" t="s">
        <v>24</v>
      </c>
    </row>
    <row r="53" spans="1:16" ht="12.75">
      <c r="A53" s="40" t="s">
        <v>25</v>
      </c>
      <c r="B53" s="50">
        <f>C53/D53*100</f>
        <v>8.070672023374724</v>
      </c>
      <c r="C53" s="51">
        <v>238.89189189189182</v>
      </c>
      <c r="D53" s="52">
        <v>2960</v>
      </c>
      <c r="E53" s="50">
        <f>F53/G53*100</f>
        <v>8.58768753233316</v>
      </c>
      <c r="F53" s="51">
        <v>166</v>
      </c>
      <c r="G53" s="52">
        <v>1933</v>
      </c>
      <c r="H53" s="50">
        <f>I53/J53*100</f>
        <v>4.397163120567376</v>
      </c>
      <c r="I53" s="51">
        <v>93</v>
      </c>
      <c r="J53" s="52">
        <v>2115</v>
      </c>
      <c r="K53" s="50">
        <f>L53/M53*100</f>
        <v>0.8558646177786422</v>
      </c>
      <c r="L53" s="51">
        <v>44</v>
      </c>
      <c r="M53" s="53">
        <v>5141</v>
      </c>
      <c r="N53" s="50">
        <f>O53/P53*100</f>
        <v>4.460382680812345</v>
      </c>
      <c r="O53" s="51">
        <f>L53+I53+F53+C53</f>
        <v>541.8918918918919</v>
      </c>
      <c r="P53" s="54">
        <f>M53+J53+G53+D53</f>
        <v>12149</v>
      </c>
    </row>
    <row r="54" spans="1:16" ht="12.75">
      <c r="A54" s="40" t="s">
        <v>26</v>
      </c>
      <c r="B54" s="50">
        <f aca="true" t="shared" si="4" ref="B54:B66">C54/D54*100</f>
        <v>6.038010121675462</v>
      </c>
      <c r="C54" s="51">
        <v>181.8648648648649</v>
      </c>
      <c r="D54" s="52">
        <v>3012</v>
      </c>
      <c r="E54" s="50">
        <f aca="true" t="shared" si="5" ref="E54:E66">F54/G54*100</f>
        <v>8.841732979664014</v>
      </c>
      <c r="F54" s="51">
        <v>100</v>
      </c>
      <c r="G54" s="52">
        <v>1131</v>
      </c>
      <c r="H54" s="50">
        <f>I54/J54*100</f>
        <v>3.005181347150259</v>
      </c>
      <c r="I54" s="51">
        <v>29</v>
      </c>
      <c r="J54" s="52">
        <v>965</v>
      </c>
      <c r="K54" s="50">
        <f aca="true" t="shared" si="6" ref="K54:K66">L54/M54*100</f>
        <v>0.22099447513812157</v>
      </c>
      <c r="L54" s="51">
        <v>2</v>
      </c>
      <c r="M54" s="52">
        <v>905</v>
      </c>
      <c r="N54" s="50">
        <f aca="true" t="shared" si="7" ref="N54:N67">O54/P54*100</f>
        <v>5.203140942372608</v>
      </c>
      <c r="O54" s="51">
        <f>L54+I54+F54+C54</f>
        <v>312.8648648648649</v>
      </c>
      <c r="P54" s="54">
        <f>M54+J54+G54+D54</f>
        <v>6013</v>
      </c>
    </row>
    <row r="55" spans="1:16" ht="12.75">
      <c r="A55" s="40" t="s">
        <v>27</v>
      </c>
      <c r="B55" s="50">
        <f t="shared" si="4"/>
        <v>6.37355304021971</v>
      </c>
      <c r="C55" s="51">
        <v>335.56756756756766</v>
      </c>
      <c r="D55" s="52">
        <v>5265</v>
      </c>
      <c r="E55" s="50"/>
      <c r="F55" s="51"/>
      <c r="G55" s="52"/>
      <c r="H55" s="50"/>
      <c r="I55" s="51"/>
      <c r="J55" s="52"/>
      <c r="K55" s="50"/>
      <c r="M55" s="52"/>
      <c r="N55" s="50">
        <f t="shared" si="7"/>
        <v>6.37355304021971</v>
      </c>
      <c r="O55" s="51">
        <f>F55+C55</f>
        <v>335.56756756756766</v>
      </c>
      <c r="P55" s="54">
        <f>G55+D55</f>
        <v>5265</v>
      </c>
    </row>
    <row r="56" spans="1:16" ht="12.75">
      <c r="A56" s="40" t="s">
        <v>28</v>
      </c>
      <c r="B56" s="50"/>
      <c r="C56" s="51"/>
      <c r="D56" s="52"/>
      <c r="E56" s="50"/>
      <c r="F56" s="51"/>
      <c r="G56" s="52"/>
      <c r="H56" s="50"/>
      <c r="I56" s="51"/>
      <c r="J56" s="52"/>
      <c r="K56" s="50">
        <f t="shared" si="6"/>
        <v>0.3707627118644068</v>
      </c>
      <c r="L56">
        <v>7</v>
      </c>
      <c r="M56" s="52">
        <v>1888</v>
      </c>
      <c r="N56" s="50">
        <f t="shared" si="7"/>
        <v>0.3707627118644068</v>
      </c>
      <c r="O56" s="51">
        <f>L56+F56+C56</f>
        <v>7</v>
      </c>
      <c r="P56" s="54">
        <f>M56+G56+D56</f>
        <v>1888</v>
      </c>
    </row>
    <row r="57" spans="1:16" ht="12.75">
      <c r="A57" s="40" t="s">
        <v>29</v>
      </c>
      <c r="B57" s="50"/>
      <c r="C57" s="51"/>
      <c r="D57" s="52"/>
      <c r="E57" s="50">
        <f t="shared" si="5"/>
        <v>9.97830802603037</v>
      </c>
      <c r="F57" s="51">
        <v>46</v>
      </c>
      <c r="G57" s="52">
        <v>461</v>
      </c>
      <c r="H57" s="50">
        <f>I57/J57*100</f>
        <v>1.779935275080906</v>
      </c>
      <c r="I57" s="51">
        <v>11</v>
      </c>
      <c r="J57" s="52">
        <v>618</v>
      </c>
      <c r="K57" s="50">
        <f t="shared" si="6"/>
        <v>0.821917808219178</v>
      </c>
      <c r="L57" s="51">
        <v>9</v>
      </c>
      <c r="M57" s="52">
        <v>1095</v>
      </c>
      <c r="N57" s="50">
        <f t="shared" si="7"/>
        <v>3.035878564857406</v>
      </c>
      <c r="O57" s="51">
        <f aca="true" t="shared" si="8" ref="O57:P67">L57+I57+F57+C57</f>
        <v>66</v>
      </c>
      <c r="P57" s="54">
        <f t="shared" si="8"/>
        <v>2174</v>
      </c>
    </row>
    <row r="58" spans="1:16" ht="12.75">
      <c r="A58" s="40" t="s">
        <v>30</v>
      </c>
      <c r="B58" s="50">
        <f t="shared" si="4"/>
        <v>8.832893043419359</v>
      </c>
      <c r="C58" s="51">
        <v>35.24324324324324</v>
      </c>
      <c r="D58" s="52">
        <v>399</v>
      </c>
      <c r="E58" s="50"/>
      <c r="F58" s="51"/>
      <c r="G58" s="52"/>
      <c r="H58" s="50">
        <f>I58/J58*100</f>
        <v>7.575757575757576</v>
      </c>
      <c r="I58" s="51">
        <v>5</v>
      </c>
      <c r="J58" s="52">
        <v>66</v>
      </c>
      <c r="K58" s="50">
        <f t="shared" si="6"/>
        <v>2.403846153846154</v>
      </c>
      <c r="L58" s="51">
        <v>5</v>
      </c>
      <c r="M58" s="52">
        <v>208</v>
      </c>
      <c r="N58" s="50">
        <f t="shared" si="7"/>
        <v>6.722621581462591</v>
      </c>
      <c r="O58" s="51">
        <f t="shared" si="8"/>
        <v>45.24324324324324</v>
      </c>
      <c r="P58" s="54">
        <f t="shared" si="8"/>
        <v>673</v>
      </c>
    </row>
    <row r="59" spans="1:16" ht="12.75">
      <c r="A59" s="40" t="s">
        <v>31</v>
      </c>
      <c r="B59" s="50">
        <f t="shared" si="4"/>
        <v>5.127486690949846</v>
      </c>
      <c r="C59" s="51">
        <v>183</v>
      </c>
      <c r="D59" s="52">
        <v>3569</v>
      </c>
      <c r="E59" s="50">
        <f t="shared" si="5"/>
        <v>9.785202863961814</v>
      </c>
      <c r="F59" s="51">
        <v>82</v>
      </c>
      <c r="G59" s="52">
        <v>838</v>
      </c>
      <c r="H59" s="50">
        <f>I59/J59*100</f>
        <v>2.526002971768202</v>
      </c>
      <c r="I59" s="51">
        <v>17</v>
      </c>
      <c r="J59" s="52">
        <v>673</v>
      </c>
      <c r="K59" s="50">
        <f t="shared" si="6"/>
        <v>0.6204756980351602</v>
      </c>
      <c r="L59" s="51">
        <v>12</v>
      </c>
      <c r="M59" s="52">
        <v>1934</v>
      </c>
      <c r="N59" s="50">
        <f t="shared" si="7"/>
        <v>4.191616766467066</v>
      </c>
      <c r="O59" s="51">
        <f t="shared" si="8"/>
        <v>294</v>
      </c>
      <c r="P59" s="54">
        <f t="shared" si="8"/>
        <v>7014</v>
      </c>
    </row>
    <row r="60" spans="1:16" ht="12.75">
      <c r="A60" s="40" t="s">
        <v>32</v>
      </c>
      <c r="B60" s="50">
        <f t="shared" si="4"/>
        <v>2.750090357816956</v>
      </c>
      <c r="C60" s="51">
        <v>92.54054054054058</v>
      </c>
      <c r="D60" s="52">
        <v>3365</v>
      </c>
      <c r="E60" s="50"/>
      <c r="F60" s="51"/>
      <c r="G60" s="52"/>
      <c r="H60" s="50">
        <f>I60/J60*100</f>
        <v>0.89171974522293</v>
      </c>
      <c r="I60" s="51">
        <v>7</v>
      </c>
      <c r="J60" s="52">
        <v>785</v>
      </c>
      <c r="K60" s="50">
        <f t="shared" si="6"/>
        <v>0</v>
      </c>
      <c r="L60" s="51">
        <v>0</v>
      </c>
      <c r="M60" s="52">
        <v>855</v>
      </c>
      <c r="N60" s="50">
        <f t="shared" si="7"/>
        <v>1.9888219888219896</v>
      </c>
      <c r="O60" s="51">
        <f t="shared" si="8"/>
        <v>99.54054054054058</v>
      </c>
      <c r="P60" s="54">
        <f t="shared" si="8"/>
        <v>5005</v>
      </c>
    </row>
    <row r="61" spans="1:16" ht="12.75">
      <c r="A61" s="40" t="s">
        <v>33</v>
      </c>
      <c r="B61" s="50">
        <f t="shared" si="4"/>
        <v>4.08941051142886</v>
      </c>
      <c r="C61" s="51">
        <v>120.35135135135135</v>
      </c>
      <c r="D61" s="52">
        <v>2943</v>
      </c>
      <c r="E61" s="50">
        <f t="shared" si="5"/>
        <v>8.382526564344746</v>
      </c>
      <c r="F61" s="51">
        <v>71</v>
      </c>
      <c r="G61" s="52">
        <v>847</v>
      </c>
      <c r="H61" s="50"/>
      <c r="I61" s="51"/>
      <c r="J61" s="52"/>
      <c r="K61" s="50">
        <f t="shared" si="6"/>
        <v>0.17316017316017315</v>
      </c>
      <c r="L61" s="51">
        <v>2</v>
      </c>
      <c r="M61" s="52">
        <v>1155</v>
      </c>
      <c r="N61" s="50">
        <f t="shared" si="7"/>
        <v>3.910037438854426</v>
      </c>
      <c r="O61" s="51">
        <f t="shared" si="8"/>
        <v>193.35135135135135</v>
      </c>
      <c r="P61" s="54">
        <f t="shared" si="8"/>
        <v>4945</v>
      </c>
    </row>
    <row r="62" spans="1:16" ht="12.75">
      <c r="A62" s="40" t="s">
        <v>34</v>
      </c>
      <c r="B62" s="50"/>
      <c r="C62" s="51"/>
      <c r="D62" s="52"/>
      <c r="E62" s="50">
        <f t="shared" si="5"/>
        <v>4</v>
      </c>
      <c r="F62" s="51">
        <v>19</v>
      </c>
      <c r="G62" s="52">
        <v>475</v>
      </c>
      <c r="H62" s="50"/>
      <c r="I62" s="51"/>
      <c r="J62" s="52"/>
      <c r="K62" s="50">
        <f t="shared" si="6"/>
        <v>0.13745704467353953</v>
      </c>
      <c r="L62" s="51">
        <v>2</v>
      </c>
      <c r="M62" s="52">
        <v>1455</v>
      </c>
      <c r="N62" s="50">
        <f t="shared" si="7"/>
        <v>1.0880829015544042</v>
      </c>
      <c r="O62" s="51">
        <f t="shared" si="8"/>
        <v>21</v>
      </c>
      <c r="P62" s="54">
        <f t="shared" si="8"/>
        <v>1930</v>
      </c>
    </row>
    <row r="63" spans="1:16" ht="12.75">
      <c r="A63" s="40" t="s">
        <v>35</v>
      </c>
      <c r="B63" s="50">
        <f t="shared" si="4"/>
        <v>5.9620436900008595</v>
      </c>
      <c r="C63" s="51">
        <v>356.35135135135135</v>
      </c>
      <c r="D63" s="52">
        <v>5977</v>
      </c>
      <c r="E63" s="50">
        <f t="shared" si="5"/>
        <v>3.740157480314961</v>
      </c>
      <c r="F63" s="51">
        <v>19</v>
      </c>
      <c r="G63" s="52">
        <v>508</v>
      </c>
      <c r="H63" s="50"/>
      <c r="I63" s="51"/>
      <c r="J63" s="52"/>
      <c r="K63" s="50">
        <f t="shared" si="6"/>
        <v>0.0951022349025202</v>
      </c>
      <c r="L63" s="51">
        <v>2</v>
      </c>
      <c r="M63" s="52">
        <v>2103</v>
      </c>
      <c r="N63" s="50">
        <f t="shared" si="7"/>
        <v>4.393937486624957</v>
      </c>
      <c r="O63" s="51">
        <f t="shared" si="8"/>
        <v>377.35135135135135</v>
      </c>
      <c r="P63" s="54">
        <f t="shared" si="8"/>
        <v>8588</v>
      </c>
    </row>
    <row r="64" spans="1:16" ht="12.75">
      <c r="A64" s="40" t="s">
        <v>36</v>
      </c>
      <c r="B64" s="50">
        <f t="shared" si="4"/>
        <v>5.1435921587692235</v>
      </c>
      <c r="C64" s="51">
        <v>274.5135135135135</v>
      </c>
      <c r="D64" s="52">
        <v>5337</v>
      </c>
      <c r="E64" s="50">
        <f t="shared" si="5"/>
        <v>5.383580080753701</v>
      </c>
      <c r="F64" s="51">
        <v>40</v>
      </c>
      <c r="G64" s="52">
        <v>743</v>
      </c>
      <c r="H64" s="50">
        <f>I64/J64*100</f>
        <v>2.47787610619469</v>
      </c>
      <c r="I64" s="51">
        <v>14</v>
      </c>
      <c r="J64" s="52">
        <v>565</v>
      </c>
      <c r="K64" s="50">
        <f t="shared" si="6"/>
        <v>0.07971303308090873</v>
      </c>
      <c r="L64" s="51">
        <v>2</v>
      </c>
      <c r="M64" s="52">
        <v>2509</v>
      </c>
      <c r="N64" s="50">
        <f t="shared" si="7"/>
        <v>3.610591146094751</v>
      </c>
      <c r="O64" s="51">
        <f t="shared" si="8"/>
        <v>330.5135135135135</v>
      </c>
      <c r="P64" s="54">
        <f t="shared" si="8"/>
        <v>9154</v>
      </c>
    </row>
    <row r="65" spans="1:16" ht="12.75">
      <c r="A65" s="40" t="s">
        <v>37</v>
      </c>
      <c r="B65" s="50">
        <f t="shared" si="4"/>
        <v>4.381116576238528</v>
      </c>
      <c r="C65" s="51">
        <v>210.16216216216216</v>
      </c>
      <c r="D65" s="52">
        <v>4797</v>
      </c>
      <c r="E65" s="50">
        <f t="shared" si="5"/>
        <v>6.622516556291391</v>
      </c>
      <c r="F65" s="51">
        <v>40</v>
      </c>
      <c r="G65" s="52">
        <v>604</v>
      </c>
      <c r="H65" s="50">
        <f>I65/J65*100</f>
        <v>1.6317016317016315</v>
      </c>
      <c r="I65" s="51">
        <v>7</v>
      </c>
      <c r="J65" s="52">
        <v>429</v>
      </c>
      <c r="K65" s="50">
        <f t="shared" si="6"/>
        <v>0.5555555555555556</v>
      </c>
      <c r="L65" s="51">
        <v>4</v>
      </c>
      <c r="M65" s="52">
        <v>720</v>
      </c>
      <c r="N65" s="50">
        <f t="shared" si="7"/>
        <v>3.9872085826284307</v>
      </c>
      <c r="O65" s="51">
        <f t="shared" si="8"/>
        <v>261.1621621621622</v>
      </c>
      <c r="P65" s="54">
        <f t="shared" si="8"/>
        <v>6550</v>
      </c>
    </row>
    <row r="66" spans="1:16" s="39" customFormat="1" ht="13.5" thickBot="1">
      <c r="A66" s="45" t="s">
        <v>38</v>
      </c>
      <c r="B66" s="50">
        <f t="shared" si="4"/>
        <v>5.064231255729752</v>
      </c>
      <c r="C66" s="51">
        <v>235.89189189189187</v>
      </c>
      <c r="D66" s="52">
        <v>4658</v>
      </c>
      <c r="E66" s="50">
        <f t="shared" si="5"/>
        <v>8.060747663551401</v>
      </c>
      <c r="F66" s="51">
        <v>69</v>
      </c>
      <c r="G66" s="52">
        <v>856</v>
      </c>
      <c r="H66" s="50">
        <f>I66/J66*100</f>
        <v>3.025936599423631</v>
      </c>
      <c r="I66" s="51">
        <v>21</v>
      </c>
      <c r="J66" s="52">
        <v>694</v>
      </c>
      <c r="K66" s="50">
        <f t="shared" si="6"/>
        <v>0.4488330341113106</v>
      </c>
      <c r="L66" s="51">
        <v>10</v>
      </c>
      <c r="M66" s="52">
        <v>2228</v>
      </c>
      <c r="N66" s="50">
        <f t="shared" si="7"/>
        <v>3.98164878961465</v>
      </c>
      <c r="O66" s="51">
        <f t="shared" si="8"/>
        <v>335.8918918918919</v>
      </c>
      <c r="P66" s="54">
        <f t="shared" si="8"/>
        <v>8436</v>
      </c>
    </row>
    <row r="67" spans="1:16" ht="13.5" thickBot="1">
      <c r="A67" s="55" t="s">
        <v>39</v>
      </c>
      <c r="B67" s="56">
        <f>C67/D67*100</f>
        <v>5.3554192762366455</v>
      </c>
      <c r="C67" s="57">
        <f>SUM(C53:C66)</f>
        <v>2264.3783783783783</v>
      </c>
      <c r="D67" s="58">
        <f>SUM(D53:D66)</f>
        <v>42282</v>
      </c>
      <c r="E67" s="59">
        <f>F67/G67*100</f>
        <v>7.765602667937113</v>
      </c>
      <c r="F67" s="57">
        <f>SUM(F53:F66)</f>
        <v>652</v>
      </c>
      <c r="G67" s="57">
        <f>SUM(G53:G66)</f>
        <v>8396</v>
      </c>
      <c r="H67" s="59">
        <f>I67/J67*100</f>
        <v>2.9522431259044866</v>
      </c>
      <c r="I67" s="57">
        <f>SUM(I53:I66)</f>
        <v>204</v>
      </c>
      <c r="J67" s="57">
        <f>SUM(J53:J66)</f>
        <v>6910</v>
      </c>
      <c r="K67" s="60">
        <f>L67/M67*100</f>
        <v>0.45503694359344027</v>
      </c>
      <c r="L67" s="57">
        <f>SUM(L53:L66)</f>
        <v>101</v>
      </c>
      <c r="M67" s="58">
        <f>SUM(M53:M66)</f>
        <v>22196</v>
      </c>
      <c r="N67" s="59">
        <f t="shared" si="7"/>
        <v>4.037624559283037</v>
      </c>
      <c r="O67" s="57">
        <f t="shared" si="8"/>
        <v>3221.3783783783783</v>
      </c>
      <c r="P67" s="61">
        <f t="shared" si="8"/>
        <v>79784</v>
      </c>
    </row>
    <row r="68" ht="12.75">
      <c r="A68" t="s">
        <v>40</v>
      </c>
    </row>
    <row r="69" ht="12.75">
      <c r="A69" t="s">
        <v>41</v>
      </c>
    </row>
    <row r="70" ht="12.75">
      <c r="A70" s="62" t="s">
        <v>42</v>
      </c>
    </row>
    <row r="71" ht="12.75"/>
    <row r="72" ht="12.75">
      <c r="A72" t="s">
        <v>15</v>
      </c>
    </row>
    <row r="73" ht="12.75">
      <c r="A73" s="4" t="s">
        <v>198</v>
      </c>
    </row>
    <row r="74" ht="12.75">
      <c r="A74" s="4" t="s">
        <v>190</v>
      </c>
    </row>
    <row r="75" spans="1:18" ht="12.7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</row>
    <row r="76" spans="1:18" ht="12.7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</row>
    <row r="77" ht="13.5" thickBot="1"/>
    <row r="78" spans="1:4" ht="12.75">
      <c r="A78" s="34">
        <v>2008</v>
      </c>
      <c r="B78" s="63" t="s">
        <v>199</v>
      </c>
      <c r="C78" s="35"/>
      <c r="D78" s="38"/>
    </row>
    <row r="79" spans="1:4" ht="12.75">
      <c r="A79" s="41"/>
      <c r="B79" s="43" t="s">
        <v>43</v>
      </c>
      <c r="C79" s="42"/>
      <c r="D79" s="44"/>
    </row>
    <row r="80" spans="1:4" ht="13.5" thickBot="1">
      <c r="A80" s="64" t="s">
        <v>44</v>
      </c>
      <c r="B80" s="47" t="s">
        <v>22</v>
      </c>
      <c r="C80" s="47" t="s">
        <v>23</v>
      </c>
      <c r="D80" s="49" t="s">
        <v>24</v>
      </c>
    </row>
    <row r="81" spans="1:6" ht="12.75">
      <c r="A81" s="65" t="s">
        <v>45</v>
      </c>
      <c r="B81" s="50">
        <f aca="true" t="shared" si="9" ref="B81:B86">C81/D81*100</f>
        <v>11.800562675836199</v>
      </c>
      <c r="C81" s="51">
        <v>755</v>
      </c>
      <c r="D81" s="54">
        <v>6398</v>
      </c>
      <c r="E81" s="66"/>
      <c r="F81" s="66"/>
    </row>
    <row r="82" spans="1:6" ht="12.75">
      <c r="A82" s="65" t="s">
        <v>46</v>
      </c>
      <c r="B82" s="50">
        <f t="shared" si="9"/>
        <v>11.475922451532208</v>
      </c>
      <c r="C82" s="51">
        <v>734</v>
      </c>
      <c r="D82" s="54">
        <v>6396</v>
      </c>
      <c r="E82" s="66"/>
      <c r="F82" s="66"/>
    </row>
    <row r="83" spans="1:6" ht="12.75">
      <c r="A83" s="65" t="s">
        <v>47</v>
      </c>
      <c r="B83" s="50">
        <f t="shared" si="9"/>
        <v>9.324177809902421</v>
      </c>
      <c r="C83" s="51">
        <v>774</v>
      </c>
      <c r="D83" s="54">
        <v>8301</v>
      </c>
      <c r="E83" s="66"/>
      <c r="F83" s="66"/>
    </row>
    <row r="84" spans="1:6" ht="12.75">
      <c r="A84" s="65" t="s">
        <v>48</v>
      </c>
      <c r="B84" s="50">
        <f t="shared" si="9"/>
        <v>9.906126482213438</v>
      </c>
      <c r="C84" s="51">
        <v>802</v>
      </c>
      <c r="D84" s="54">
        <v>8096</v>
      </c>
      <c r="E84" s="66"/>
      <c r="F84" s="66"/>
    </row>
    <row r="85" spans="1:6" ht="13.5" thickBot="1">
      <c r="A85" s="65" t="s">
        <v>49</v>
      </c>
      <c r="B85" s="50">
        <f t="shared" si="9"/>
        <v>13.291139240506327</v>
      </c>
      <c r="C85" s="51">
        <v>672</v>
      </c>
      <c r="D85" s="54">
        <v>5056</v>
      </c>
      <c r="E85" s="66"/>
      <c r="F85" s="66"/>
    </row>
    <row r="86" spans="1:10" ht="13.5" thickBot="1">
      <c r="A86" s="67" t="s">
        <v>39</v>
      </c>
      <c r="B86" s="59">
        <f t="shared" si="9"/>
        <v>10.911904692381814</v>
      </c>
      <c r="C86" s="57">
        <f>SUM(C81:C85)</f>
        <v>3737</v>
      </c>
      <c r="D86" s="61">
        <f>SUM(D81:D85)</f>
        <v>34247</v>
      </c>
      <c r="E86" s="66"/>
      <c r="F86" s="66"/>
      <c r="G86" s="66"/>
      <c r="J86" s="66"/>
    </row>
    <row r="87" spans="1:8" ht="12.75">
      <c r="A87" t="s">
        <v>50</v>
      </c>
      <c r="H87" s="66"/>
    </row>
    <row r="88" spans="1:5" ht="12.75">
      <c r="A88"/>
      <c r="B88"/>
      <c r="C88"/>
      <c r="D88"/>
      <c r="E88"/>
    </row>
    <row r="89" spans="1:5" ht="12.75">
      <c r="A89"/>
      <c r="B89"/>
      <c r="C89"/>
      <c r="D89"/>
      <c r="E89"/>
    </row>
    <row r="90" spans="1:5" ht="12.75">
      <c r="A90"/>
      <c r="B90"/>
      <c r="C90"/>
      <c r="D90"/>
      <c r="E90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87"/>
  <sheetViews>
    <sheetView zoomScalePageLayoutView="0" workbookViewId="0" topLeftCell="A52">
      <selection activeCell="G77" sqref="G77"/>
    </sheetView>
  </sheetViews>
  <sheetFormatPr defaultColWidth="9.140625" defaultRowHeight="12.75"/>
  <cols>
    <col min="1" max="1" width="23.140625" style="4" customWidth="1"/>
    <col min="2" max="2" width="9.7109375" style="4" customWidth="1"/>
    <col min="3" max="3" width="9.28125" style="4" customWidth="1"/>
    <col min="4" max="16384" width="9.140625" style="4" customWidth="1"/>
  </cols>
  <sheetData>
    <row r="1" spans="1:4" ht="15.75">
      <c r="A1" s="1" t="s">
        <v>62</v>
      </c>
      <c r="B1" s="2"/>
      <c r="C1" s="2"/>
      <c r="D1" s="3"/>
    </row>
    <row r="2" spans="1:4" ht="15.75">
      <c r="A2" s="5" t="s">
        <v>55</v>
      </c>
      <c r="B2" s="6"/>
      <c r="C2" s="6"/>
      <c r="D2" s="7"/>
    </row>
    <row r="3" spans="1:4" ht="12.75">
      <c r="A3" s="8" t="s">
        <v>1</v>
      </c>
      <c r="B3" s="9"/>
      <c r="C3" s="10"/>
      <c r="D3" s="11"/>
    </row>
    <row r="4" spans="1:4" ht="12.75">
      <c r="A4" s="12"/>
      <c r="B4" s="10">
        <v>2007</v>
      </c>
      <c r="C4" s="10">
        <v>2008</v>
      </c>
      <c r="D4" s="13" t="s">
        <v>2</v>
      </c>
    </row>
    <row r="5" spans="1:4" ht="12.75">
      <c r="A5" s="12" t="s">
        <v>3</v>
      </c>
      <c r="B5" s="14">
        <f aca="true" t="shared" si="0" ref="B5:C12">B16/B27*100</f>
        <v>1.6065388951521982</v>
      </c>
      <c r="C5" s="14">
        <f t="shared" si="0"/>
        <v>1.0161786335071534</v>
      </c>
      <c r="D5" s="15">
        <f aca="true" t="shared" si="1" ref="D5:D12">C5-B5</f>
        <v>-0.5903602616450447</v>
      </c>
    </row>
    <row r="6" spans="1:4" ht="12.75">
      <c r="A6" s="12" t="s">
        <v>4</v>
      </c>
      <c r="B6" s="14">
        <f t="shared" si="0"/>
        <v>0.7863521258163402</v>
      </c>
      <c r="C6" s="14">
        <f t="shared" si="0"/>
        <v>0.545413567725941</v>
      </c>
      <c r="D6" s="15">
        <f t="shared" si="1"/>
        <v>-0.2409385580903992</v>
      </c>
    </row>
    <row r="7" spans="1:4" ht="12.75">
      <c r="A7" s="12" t="s">
        <v>5</v>
      </c>
      <c r="B7" s="14">
        <f t="shared" si="0"/>
        <v>10.167273756056158</v>
      </c>
      <c r="C7" s="14">
        <f t="shared" si="0"/>
        <v>8.567246111619395</v>
      </c>
      <c r="D7" s="15">
        <f t="shared" si="1"/>
        <v>-1.6000276444367625</v>
      </c>
    </row>
    <row r="8" spans="1:4" ht="12.75">
      <c r="A8" s="12" t="s">
        <v>6</v>
      </c>
      <c r="B8" s="14">
        <f t="shared" si="0"/>
        <v>2.2557043920019106</v>
      </c>
      <c r="C8" s="14">
        <f t="shared" si="0"/>
        <v>2.5446854959748944</v>
      </c>
      <c r="D8" s="15">
        <f t="shared" si="1"/>
        <v>0.2889811039729837</v>
      </c>
    </row>
    <row r="9" spans="1:4" ht="12.75">
      <c r="A9" s="12" t="s">
        <v>7</v>
      </c>
      <c r="B9" s="14">
        <f t="shared" si="0"/>
        <v>9.05813953488372</v>
      </c>
      <c r="C9" s="14">
        <f t="shared" si="0"/>
        <v>9.471050750536097</v>
      </c>
      <c r="D9" s="15">
        <f t="shared" si="1"/>
        <v>0.4129112156523771</v>
      </c>
    </row>
    <row r="10" spans="1:4" ht="12.75">
      <c r="A10" s="12" t="s">
        <v>8</v>
      </c>
      <c r="B10" s="14">
        <f t="shared" si="0"/>
        <v>4.609375</v>
      </c>
      <c r="C10" s="14">
        <f t="shared" si="0"/>
        <v>4.348322300844556</v>
      </c>
      <c r="D10" s="15">
        <f t="shared" si="1"/>
        <v>-0.26105269915544405</v>
      </c>
    </row>
    <row r="11" spans="1:4" ht="12.75">
      <c r="A11" s="12" t="s">
        <v>9</v>
      </c>
      <c r="B11" s="14">
        <f t="shared" si="0"/>
        <v>2.12</v>
      </c>
      <c r="C11" s="14">
        <f t="shared" si="0"/>
        <v>1.4000000000000001</v>
      </c>
      <c r="D11" s="15">
        <f t="shared" si="1"/>
        <v>-0.72</v>
      </c>
    </row>
    <row r="12" spans="1:4" ht="12.75">
      <c r="A12" s="8" t="s">
        <v>10</v>
      </c>
      <c r="B12" s="16">
        <f t="shared" si="0"/>
        <v>4.395054958347782</v>
      </c>
      <c r="C12" s="17">
        <f>C23/C34*100</f>
        <v>4.035848415257961</v>
      </c>
      <c r="D12" s="18">
        <f t="shared" si="1"/>
        <v>-0.3592065430898206</v>
      </c>
    </row>
    <row r="13" spans="1:4" ht="12.75">
      <c r="A13" s="19"/>
      <c r="B13" s="6"/>
      <c r="C13" s="6"/>
      <c r="D13" s="7"/>
    </row>
    <row r="14" spans="1:4" ht="12.75">
      <c r="A14" s="8" t="s">
        <v>11</v>
      </c>
      <c r="B14" s="10"/>
      <c r="C14" s="10"/>
      <c r="D14" s="11"/>
    </row>
    <row r="15" spans="1:4" ht="12.75">
      <c r="A15" s="12"/>
      <c r="B15" s="10">
        <f>B4</f>
        <v>2007</v>
      </c>
      <c r="C15" s="10">
        <f>C4</f>
        <v>2008</v>
      </c>
      <c r="D15" s="13" t="s">
        <v>2</v>
      </c>
    </row>
    <row r="16" spans="1:4" ht="12.75">
      <c r="A16" s="12" t="s">
        <v>3</v>
      </c>
      <c r="B16" s="21">
        <v>114</v>
      </c>
      <c r="C16" s="21">
        <v>76</v>
      </c>
      <c r="D16" s="22">
        <f>C16-B16</f>
        <v>-38</v>
      </c>
    </row>
    <row r="17" spans="1:4" ht="12.75">
      <c r="A17" s="12" t="s">
        <v>4</v>
      </c>
      <c r="B17" s="21">
        <v>177</v>
      </c>
      <c r="C17" s="21">
        <v>121</v>
      </c>
      <c r="D17" s="22">
        <f aca="true" t="shared" si="2" ref="D17:D23">C17-B17</f>
        <v>-56</v>
      </c>
    </row>
    <row r="18" spans="1:10" ht="12.75">
      <c r="A18" s="12" t="s">
        <v>5</v>
      </c>
      <c r="B18" s="21">
        <v>2875</v>
      </c>
      <c r="C18" s="21">
        <v>2341</v>
      </c>
      <c r="D18" s="22">
        <f t="shared" si="2"/>
        <v>-534</v>
      </c>
      <c r="G18" s="21"/>
      <c r="I18" s="21"/>
      <c r="J18" s="20"/>
    </row>
    <row r="19" spans="1:9" ht="12.75">
      <c r="A19" s="12" t="s">
        <v>6</v>
      </c>
      <c r="B19" s="21">
        <v>1039</v>
      </c>
      <c r="C19" s="21">
        <v>1119</v>
      </c>
      <c r="D19" s="22">
        <f t="shared" si="2"/>
        <v>80</v>
      </c>
      <c r="G19" s="21"/>
      <c r="I19" s="21"/>
    </row>
    <row r="20" spans="1:10" ht="12.75">
      <c r="A20" s="12" t="s">
        <v>7</v>
      </c>
      <c r="B20" s="21">
        <v>779</v>
      </c>
      <c r="C20" s="21">
        <v>795</v>
      </c>
      <c r="D20" s="22">
        <f t="shared" si="2"/>
        <v>16</v>
      </c>
      <c r="E20" s="21"/>
      <c r="F20" s="21"/>
      <c r="J20" s="20"/>
    </row>
    <row r="21" spans="1:6" ht="12.75">
      <c r="A21" s="12" t="s">
        <v>8</v>
      </c>
      <c r="B21" s="24">
        <v>413</v>
      </c>
      <c r="C21" s="24">
        <v>381</v>
      </c>
      <c r="D21" s="22">
        <f t="shared" si="2"/>
        <v>-32</v>
      </c>
      <c r="F21" s="21"/>
    </row>
    <row r="22" spans="1:4" ht="12.75">
      <c r="A22" s="12" t="s">
        <v>9</v>
      </c>
      <c r="B22" s="26">
        <v>53</v>
      </c>
      <c r="C22" s="26">
        <v>35</v>
      </c>
      <c r="D22" s="22">
        <f t="shared" si="2"/>
        <v>-18</v>
      </c>
    </row>
    <row r="23" spans="1:9" ht="12.75">
      <c r="A23" s="8" t="s">
        <v>10</v>
      </c>
      <c r="B23" s="27">
        <f>SUM(B16:B22)</f>
        <v>5450</v>
      </c>
      <c r="C23" s="27">
        <f>SUM(C16:C22)</f>
        <v>4868</v>
      </c>
      <c r="D23" s="28">
        <f t="shared" si="2"/>
        <v>-582</v>
      </c>
      <c r="G23" s="21"/>
      <c r="I23" s="21"/>
    </row>
    <row r="24" spans="1:4" ht="12.75">
      <c r="A24" s="19"/>
      <c r="B24" s="6"/>
      <c r="C24" s="6"/>
      <c r="D24" s="7"/>
    </row>
    <row r="25" spans="1:4" ht="12.75">
      <c r="A25" s="8" t="s">
        <v>12</v>
      </c>
      <c r="B25" s="10"/>
      <c r="C25" s="10"/>
      <c r="D25" s="11"/>
    </row>
    <row r="26" spans="1:4" ht="12.75">
      <c r="A26" s="12"/>
      <c r="B26" s="10">
        <f>B4</f>
        <v>2007</v>
      </c>
      <c r="C26" s="10">
        <f>C4</f>
        <v>2008</v>
      </c>
      <c r="D26" s="13" t="s">
        <v>2</v>
      </c>
    </row>
    <row r="27" spans="1:9" ht="12.75">
      <c r="A27" s="12" t="s">
        <v>3</v>
      </c>
      <c r="B27" s="21">
        <v>7096</v>
      </c>
      <c r="C27" s="21">
        <v>7479</v>
      </c>
      <c r="D27" s="22">
        <f aca="true" t="shared" si="3" ref="D27:D34">C27-B27</f>
        <v>383</v>
      </c>
      <c r="G27" s="21"/>
      <c r="I27" s="21"/>
    </row>
    <row r="28" spans="1:9" ht="12.75">
      <c r="A28" s="12" t="s">
        <v>4</v>
      </c>
      <c r="B28" s="21">
        <v>22509</v>
      </c>
      <c r="C28" s="21">
        <v>22185</v>
      </c>
      <c r="D28" s="22">
        <f t="shared" si="3"/>
        <v>-324</v>
      </c>
      <c r="G28" s="21"/>
      <c r="I28" s="21"/>
    </row>
    <row r="29" spans="1:10" ht="12.75">
      <c r="A29" s="12" t="s">
        <v>5</v>
      </c>
      <c r="B29" s="21">
        <v>28277</v>
      </c>
      <c r="C29" s="21">
        <v>27325</v>
      </c>
      <c r="D29" s="22">
        <f t="shared" si="3"/>
        <v>-952</v>
      </c>
      <c r="G29" s="21"/>
      <c r="I29" s="21"/>
      <c r="J29" s="29"/>
    </row>
    <row r="30" spans="1:9" ht="12.75">
      <c r="A30" s="12" t="s">
        <v>6</v>
      </c>
      <c r="B30" s="21">
        <v>46061</v>
      </c>
      <c r="C30" s="21">
        <v>43974</v>
      </c>
      <c r="D30" s="22">
        <f t="shared" si="3"/>
        <v>-2087</v>
      </c>
      <c r="G30" s="21"/>
      <c r="I30" s="21"/>
    </row>
    <row r="31" spans="1:10" ht="12.75">
      <c r="A31" s="12" t="s">
        <v>7</v>
      </c>
      <c r="B31" s="21">
        <v>8600</v>
      </c>
      <c r="C31" s="21">
        <v>8394</v>
      </c>
      <c r="D31" s="22">
        <f t="shared" si="3"/>
        <v>-206</v>
      </c>
      <c r="E31" s="21"/>
      <c r="F31" s="21"/>
      <c r="G31" s="21"/>
      <c r="I31" s="21"/>
      <c r="J31" s="29"/>
    </row>
    <row r="32" spans="1:9" ht="12.75">
      <c r="A32" s="12" t="s">
        <v>8</v>
      </c>
      <c r="B32" s="21">
        <v>8960</v>
      </c>
      <c r="C32" s="21">
        <v>8762</v>
      </c>
      <c r="D32" s="22">
        <f t="shared" si="3"/>
        <v>-198</v>
      </c>
      <c r="G32" s="21"/>
      <c r="I32" s="21"/>
    </row>
    <row r="33" spans="1:9" ht="12.75">
      <c r="A33" s="12" t="s">
        <v>9</v>
      </c>
      <c r="B33" s="21">
        <v>2500</v>
      </c>
      <c r="C33" s="21">
        <v>2500</v>
      </c>
      <c r="D33" s="22">
        <f t="shared" si="3"/>
        <v>0</v>
      </c>
      <c r="G33" s="21"/>
      <c r="I33" s="21"/>
    </row>
    <row r="34" spans="1:9" ht="12.75">
      <c r="A34" s="8" t="s">
        <v>10</v>
      </c>
      <c r="B34" s="27">
        <f>SUM(B27:B33)</f>
        <v>124003</v>
      </c>
      <c r="C34" s="27">
        <f>SUM(C27:C33)</f>
        <v>120619</v>
      </c>
      <c r="D34" s="28">
        <f t="shared" si="3"/>
        <v>-3384</v>
      </c>
      <c r="G34" s="21"/>
      <c r="H34" s="21"/>
      <c r="I34" s="21"/>
    </row>
    <row r="35" spans="1:4" ht="12.75">
      <c r="A35" s="19"/>
      <c r="B35" s="30"/>
      <c r="C35" s="30"/>
      <c r="D35" s="31"/>
    </row>
    <row r="36" ht="12.75">
      <c r="A36" s="32" t="s">
        <v>13</v>
      </c>
    </row>
    <row r="37" ht="12.75">
      <c r="A37" s="32" t="s">
        <v>14</v>
      </c>
    </row>
    <row r="38" ht="12.75">
      <c r="A38" s="32"/>
    </row>
    <row r="39" ht="12.75">
      <c r="A39" s="32" t="s">
        <v>15</v>
      </c>
    </row>
    <row r="40" ht="12.75">
      <c r="A40" t="s">
        <v>63</v>
      </c>
    </row>
    <row r="41" ht="12.75">
      <c r="A41" s="32" t="s">
        <v>64</v>
      </c>
    </row>
    <row r="45" ht="12.75">
      <c r="A45" t="s">
        <v>16</v>
      </c>
    </row>
    <row r="46" ht="12.75">
      <c r="A46" t="s">
        <v>17</v>
      </c>
    </row>
    <row r="47" ht="12.75"/>
    <row r="48" spans="1:3" ht="12.75">
      <c r="A48" t="s">
        <v>65</v>
      </c>
      <c r="B48">
        <v>2008</v>
      </c>
      <c r="C48" t="s">
        <v>19</v>
      </c>
    </row>
    <row r="49" ht="13.5" thickBot="1"/>
    <row r="50" spans="1:16" s="39" customFormat="1" ht="12.75">
      <c r="A50" s="33">
        <v>2008</v>
      </c>
      <c r="B50" s="34" t="str">
        <f>A48</f>
        <v>UGE 5</v>
      </c>
      <c r="C50" s="35"/>
      <c r="D50" s="36"/>
      <c r="E50" s="37" t="str">
        <f>B50</f>
        <v>UGE 5</v>
      </c>
      <c r="F50" s="35"/>
      <c r="G50" s="36"/>
      <c r="H50" s="35" t="str">
        <f>B50</f>
        <v>UGE 5</v>
      </c>
      <c r="I50" s="35"/>
      <c r="J50" s="36"/>
      <c r="K50" s="35" t="str">
        <f>B50</f>
        <v>UGE 5</v>
      </c>
      <c r="L50" s="35"/>
      <c r="M50" s="36"/>
      <c r="N50" s="35" t="str">
        <f>B50</f>
        <v>UGE 5</v>
      </c>
      <c r="O50" s="35"/>
      <c r="P50" s="38"/>
    </row>
    <row r="51" spans="1:16" ht="12.75">
      <c r="A51" s="40"/>
      <c r="B51" s="41" t="s">
        <v>6</v>
      </c>
      <c r="C51" s="42"/>
      <c r="D51" s="42"/>
      <c r="E51" s="43" t="s">
        <v>8</v>
      </c>
      <c r="F51" s="42"/>
      <c r="G51" s="42"/>
      <c r="H51" s="43" t="s">
        <v>3</v>
      </c>
      <c r="I51" s="42"/>
      <c r="J51" s="42"/>
      <c r="K51" s="43" t="s">
        <v>20</v>
      </c>
      <c r="L51" s="42"/>
      <c r="M51" s="42"/>
      <c r="N51" s="43" t="s">
        <v>10</v>
      </c>
      <c r="O51" s="42"/>
      <c r="P51" s="44"/>
    </row>
    <row r="52" spans="1:16" ht="13.5" thickBot="1">
      <c r="A52" s="45" t="s">
        <v>21</v>
      </c>
      <c r="B52" s="46" t="s">
        <v>22</v>
      </c>
      <c r="C52" s="47" t="s">
        <v>23</v>
      </c>
      <c r="D52" s="48" t="s">
        <v>24</v>
      </c>
      <c r="E52" s="47" t="s">
        <v>22</v>
      </c>
      <c r="F52" s="47" t="s">
        <v>23</v>
      </c>
      <c r="G52" s="48" t="s">
        <v>24</v>
      </c>
      <c r="H52" s="47" t="s">
        <v>22</v>
      </c>
      <c r="I52" s="47" t="s">
        <v>23</v>
      </c>
      <c r="J52" s="48" t="s">
        <v>24</v>
      </c>
      <c r="K52" s="47" t="s">
        <v>22</v>
      </c>
      <c r="L52" s="47" t="s">
        <v>23</v>
      </c>
      <c r="M52" s="48" t="s">
        <v>24</v>
      </c>
      <c r="N52" s="47" t="s">
        <v>22</v>
      </c>
      <c r="O52" s="47" t="s">
        <v>23</v>
      </c>
      <c r="P52" s="49" t="s">
        <v>24</v>
      </c>
    </row>
    <row r="53" spans="1:16" ht="12.75">
      <c r="A53" s="40" t="s">
        <v>25</v>
      </c>
      <c r="B53" s="50">
        <f>C53/D53*100</f>
        <v>3.8735745712489895</v>
      </c>
      <c r="C53" s="51">
        <v>116.59459459459458</v>
      </c>
      <c r="D53" s="52">
        <v>3010</v>
      </c>
      <c r="E53" s="50">
        <f>F53/G53*100</f>
        <v>4.365278474661315</v>
      </c>
      <c r="F53" s="51">
        <v>87</v>
      </c>
      <c r="G53" s="52">
        <v>1993</v>
      </c>
      <c r="H53" s="50">
        <f>I53/J53*100</f>
        <v>1.5485687470671048</v>
      </c>
      <c r="I53" s="51">
        <v>33</v>
      </c>
      <c r="J53" s="52">
        <v>2131</v>
      </c>
      <c r="K53" s="50">
        <f>L53/M53*100</f>
        <v>1.0882238631947143</v>
      </c>
      <c r="L53" s="51">
        <v>56</v>
      </c>
      <c r="M53" s="53">
        <v>5146</v>
      </c>
      <c r="N53" s="50">
        <f>O53/P53*100</f>
        <v>2.3826921383924637</v>
      </c>
      <c r="O53" s="51">
        <f>L53+I53+F53+C53</f>
        <v>292.5945945945946</v>
      </c>
      <c r="P53" s="54">
        <f>M53+J53+G53+D53</f>
        <v>12280</v>
      </c>
    </row>
    <row r="54" spans="1:16" ht="12.75">
      <c r="A54" s="40" t="s">
        <v>26</v>
      </c>
      <c r="B54" s="50">
        <f aca="true" t="shared" si="4" ref="B54:B66">C54/D54*100</f>
        <v>2.0679838500308856</v>
      </c>
      <c r="C54" s="51">
        <v>62.432432432432435</v>
      </c>
      <c r="D54" s="52">
        <v>3019</v>
      </c>
      <c r="E54" s="50">
        <f aca="true" t="shared" si="5" ref="E54:E66">F54/G54*100</f>
        <v>4.889589905362776</v>
      </c>
      <c r="F54" s="51">
        <v>62</v>
      </c>
      <c r="G54" s="52">
        <v>1268</v>
      </c>
      <c r="H54" s="50">
        <f>I54/J54*100</f>
        <v>0.5627009646302251</v>
      </c>
      <c r="I54" s="51">
        <v>7</v>
      </c>
      <c r="J54" s="52">
        <v>1244</v>
      </c>
      <c r="K54" s="50">
        <f aca="true" t="shared" si="6" ref="K54:K66">L54/M54*100</f>
        <v>0.4444444444444444</v>
      </c>
      <c r="L54" s="51">
        <v>4</v>
      </c>
      <c r="M54" s="52">
        <v>900</v>
      </c>
      <c r="N54" s="50">
        <f aca="true" t="shared" si="7" ref="N54:N67">O54/P54*100</f>
        <v>2.105931152735694</v>
      </c>
      <c r="O54" s="51">
        <f>L54+I54+F54+C54</f>
        <v>135.43243243243245</v>
      </c>
      <c r="P54" s="54">
        <f>M54+J54+G54+D54</f>
        <v>6431</v>
      </c>
    </row>
    <row r="55" spans="1:16" ht="12.75">
      <c r="A55" s="40" t="s">
        <v>27</v>
      </c>
      <c r="B55" s="50">
        <f t="shared" si="4"/>
        <v>3.2461137203858312</v>
      </c>
      <c r="C55" s="51">
        <v>177.27027027027026</v>
      </c>
      <c r="D55" s="52">
        <v>5461</v>
      </c>
      <c r="E55" s="50"/>
      <c r="F55" s="51"/>
      <c r="G55" s="52"/>
      <c r="H55" s="50"/>
      <c r="I55" s="51"/>
      <c r="J55" s="52"/>
      <c r="K55" s="50"/>
      <c r="M55" s="52"/>
      <c r="N55" s="50">
        <f t="shared" si="7"/>
        <v>3.2461137203858312</v>
      </c>
      <c r="O55" s="51">
        <f>F55+C55</f>
        <v>177.27027027027026</v>
      </c>
      <c r="P55" s="54">
        <f>G55+D55</f>
        <v>5461</v>
      </c>
    </row>
    <row r="56" spans="1:16" ht="12.75">
      <c r="A56" s="40" t="s">
        <v>28</v>
      </c>
      <c r="B56" s="50"/>
      <c r="C56" s="51"/>
      <c r="D56" s="52"/>
      <c r="E56" s="50"/>
      <c r="F56" s="51"/>
      <c r="G56" s="52"/>
      <c r="H56" s="50"/>
      <c r="I56" s="51"/>
      <c r="J56" s="52"/>
      <c r="K56" s="50">
        <f t="shared" si="6"/>
        <v>0.21482277121374865</v>
      </c>
      <c r="L56">
        <v>4</v>
      </c>
      <c r="M56" s="52">
        <v>1862</v>
      </c>
      <c r="N56" s="50">
        <f t="shared" si="7"/>
        <v>0.21482277121374865</v>
      </c>
      <c r="O56" s="51">
        <f>L56+F56+C56</f>
        <v>4</v>
      </c>
      <c r="P56" s="54">
        <f>M56+G56+D56</f>
        <v>1862</v>
      </c>
    </row>
    <row r="57" spans="1:16" ht="12.75">
      <c r="A57" s="40" t="s">
        <v>29</v>
      </c>
      <c r="B57" s="50"/>
      <c r="C57" s="51"/>
      <c r="D57" s="52"/>
      <c r="E57" s="50">
        <f t="shared" si="5"/>
        <v>7.37527114967462</v>
      </c>
      <c r="F57" s="51">
        <v>34</v>
      </c>
      <c r="G57" s="52">
        <v>461</v>
      </c>
      <c r="H57" s="50">
        <f>I57/J57*100</f>
        <v>0.47694753577106513</v>
      </c>
      <c r="I57" s="51">
        <v>3</v>
      </c>
      <c r="J57" s="52">
        <v>629</v>
      </c>
      <c r="K57" s="50">
        <f t="shared" si="6"/>
        <v>0.5474452554744526</v>
      </c>
      <c r="L57" s="51">
        <v>6</v>
      </c>
      <c r="M57" s="52">
        <v>1096</v>
      </c>
      <c r="N57" s="50">
        <f t="shared" si="7"/>
        <v>1.9670631290027447</v>
      </c>
      <c r="O57" s="51">
        <f aca="true" t="shared" si="8" ref="O57:P67">L57+I57+F57+C57</f>
        <v>43</v>
      </c>
      <c r="P57" s="54">
        <f t="shared" si="8"/>
        <v>2186</v>
      </c>
    </row>
    <row r="58" spans="1:16" ht="12.75">
      <c r="A58" s="40" t="s">
        <v>30</v>
      </c>
      <c r="B58" s="50">
        <f t="shared" si="4"/>
        <v>4.439221830526178</v>
      </c>
      <c r="C58" s="51">
        <v>18.37837837837838</v>
      </c>
      <c r="D58" s="52">
        <v>414</v>
      </c>
      <c r="E58" s="50"/>
      <c r="F58" s="51"/>
      <c r="G58" s="52"/>
      <c r="H58" s="50">
        <f>I58/J58*100</f>
        <v>2.941176470588235</v>
      </c>
      <c r="I58" s="51">
        <v>2</v>
      </c>
      <c r="J58" s="52">
        <v>68</v>
      </c>
      <c r="K58" s="50">
        <f t="shared" si="6"/>
        <v>0</v>
      </c>
      <c r="L58" s="51">
        <v>0</v>
      </c>
      <c r="M58" s="52">
        <v>206</v>
      </c>
      <c r="N58" s="50">
        <f t="shared" si="7"/>
        <v>2.961973601508485</v>
      </c>
      <c r="O58" s="51">
        <f t="shared" si="8"/>
        <v>20.37837837837838</v>
      </c>
      <c r="P58" s="54">
        <f t="shared" si="8"/>
        <v>688</v>
      </c>
    </row>
    <row r="59" spans="1:16" ht="12.75">
      <c r="A59" s="40" t="s">
        <v>31</v>
      </c>
      <c r="B59" s="50">
        <f t="shared" si="4"/>
        <v>1.778291339646143</v>
      </c>
      <c r="C59" s="51">
        <v>64.05405405405408</v>
      </c>
      <c r="D59" s="52">
        <v>3602</v>
      </c>
      <c r="E59" s="50">
        <f t="shared" si="5"/>
        <v>7.526881720430108</v>
      </c>
      <c r="F59" s="51">
        <v>63</v>
      </c>
      <c r="G59" s="52">
        <v>837</v>
      </c>
      <c r="H59" s="50">
        <f>I59/J59*100</f>
        <v>0.9150326797385622</v>
      </c>
      <c r="I59" s="51">
        <v>7</v>
      </c>
      <c r="J59" s="52">
        <v>765</v>
      </c>
      <c r="K59" s="50">
        <f t="shared" si="6"/>
        <v>0.7716049382716049</v>
      </c>
      <c r="L59" s="51">
        <v>15</v>
      </c>
      <c r="M59" s="52">
        <v>1944</v>
      </c>
      <c r="N59" s="50">
        <f t="shared" si="7"/>
        <v>2.0852553728882772</v>
      </c>
      <c r="O59" s="51">
        <f t="shared" si="8"/>
        <v>149.05405405405406</v>
      </c>
      <c r="P59" s="54">
        <f t="shared" si="8"/>
        <v>7148</v>
      </c>
    </row>
    <row r="60" spans="1:16" ht="12.75">
      <c r="A60" s="40" t="s">
        <v>32</v>
      </c>
      <c r="B60" s="50">
        <f t="shared" si="4"/>
        <v>2.208765685328185</v>
      </c>
      <c r="C60" s="51">
        <v>79.16216216216215</v>
      </c>
      <c r="D60" s="52">
        <v>3584</v>
      </c>
      <c r="E60" s="50"/>
      <c r="F60" s="51"/>
      <c r="G60" s="52"/>
      <c r="H60" s="50">
        <f>I60/J60*100</f>
        <v>0.98159509202454</v>
      </c>
      <c r="I60" s="51">
        <v>8</v>
      </c>
      <c r="J60" s="52">
        <v>815</v>
      </c>
      <c r="K60" s="50">
        <f t="shared" si="6"/>
        <v>0.23282887077997672</v>
      </c>
      <c r="L60" s="51">
        <v>2</v>
      </c>
      <c r="M60" s="52">
        <v>859</v>
      </c>
      <c r="N60" s="50">
        <f t="shared" si="7"/>
        <v>1.6957429091320302</v>
      </c>
      <c r="O60" s="51">
        <f t="shared" si="8"/>
        <v>89.16216216216215</v>
      </c>
      <c r="P60" s="54">
        <f t="shared" si="8"/>
        <v>5258</v>
      </c>
    </row>
    <row r="61" spans="1:16" ht="12.75">
      <c r="A61" s="40" t="s">
        <v>33</v>
      </c>
      <c r="B61" s="50">
        <f t="shared" si="4"/>
        <v>1.4778627023524984</v>
      </c>
      <c r="C61" s="51">
        <v>45.62162162162163</v>
      </c>
      <c r="D61" s="52">
        <v>3087</v>
      </c>
      <c r="E61" s="50">
        <f t="shared" si="5"/>
        <v>5.206073752711497</v>
      </c>
      <c r="F61" s="51">
        <v>48</v>
      </c>
      <c r="G61" s="52">
        <v>922</v>
      </c>
      <c r="H61" s="50"/>
      <c r="I61" s="51"/>
      <c r="J61" s="52"/>
      <c r="K61" s="50">
        <f t="shared" si="6"/>
        <v>0.2583979328165375</v>
      </c>
      <c r="L61" s="51">
        <v>3</v>
      </c>
      <c r="M61" s="52">
        <v>1161</v>
      </c>
      <c r="N61" s="50">
        <f t="shared" si="7"/>
        <v>1.8688901667625073</v>
      </c>
      <c r="O61" s="51">
        <f t="shared" si="8"/>
        <v>96.62162162162163</v>
      </c>
      <c r="P61" s="54">
        <f t="shared" si="8"/>
        <v>5170</v>
      </c>
    </row>
    <row r="62" spans="1:16" ht="12.75">
      <c r="A62" s="40" t="s">
        <v>34</v>
      </c>
      <c r="B62" s="50"/>
      <c r="C62" s="51"/>
      <c r="D62" s="52"/>
      <c r="E62" s="50">
        <f t="shared" si="5"/>
        <v>0.592885375494071</v>
      </c>
      <c r="F62" s="51">
        <v>3</v>
      </c>
      <c r="G62" s="52">
        <v>506</v>
      </c>
      <c r="H62" s="50"/>
      <c r="I62" s="51"/>
      <c r="J62" s="52"/>
      <c r="K62" s="50">
        <f t="shared" si="6"/>
        <v>0.47978067169294036</v>
      </c>
      <c r="L62" s="51">
        <v>7</v>
      </c>
      <c r="M62" s="52">
        <v>1459</v>
      </c>
      <c r="N62" s="50">
        <f t="shared" si="7"/>
        <v>0.5089058524173028</v>
      </c>
      <c r="O62" s="51">
        <f t="shared" si="8"/>
        <v>10</v>
      </c>
      <c r="P62" s="54">
        <f t="shared" si="8"/>
        <v>1965</v>
      </c>
    </row>
    <row r="63" spans="1:16" ht="12.75">
      <c r="A63" s="40" t="s">
        <v>35</v>
      </c>
      <c r="B63" s="50">
        <f t="shared" si="4"/>
        <v>2.873694411543017</v>
      </c>
      <c r="C63" s="51">
        <v>180.32432432432432</v>
      </c>
      <c r="D63" s="52">
        <v>6275</v>
      </c>
      <c r="E63" s="50">
        <f t="shared" si="5"/>
        <v>3.4951456310679614</v>
      </c>
      <c r="F63" s="51">
        <v>18</v>
      </c>
      <c r="G63" s="52">
        <v>515</v>
      </c>
      <c r="H63" s="50"/>
      <c r="I63" s="51"/>
      <c r="J63" s="52"/>
      <c r="K63" s="50">
        <f t="shared" si="6"/>
        <v>0.09532888465204957</v>
      </c>
      <c r="L63" s="51">
        <v>2</v>
      </c>
      <c r="M63" s="52">
        <v>2098</v>
      </c>
      <c r="N63" s="50">
        <f t="shared" si="7"/>
        <v>2.253874036052254</v>
      </c>
      <c r="O63" s="51">
        <f t="shared" si="8"/>
        <v>200.32432432432432</v>
      </c>
      <c r="P63" s="54">
        <f t="shared" si="8"/>
        <v>8888</v>
      </c>
    </row>
    <row r="64" spans="1:16" ht="12.75">
      <c r="A64" s="40" t="s">
        <v>36</v>
      </c>
      <c r="B64" s="50">
        <f t="shared" si="4"/>
        <v>1.6270434862589622</v>
      </c>
      <c r="C64" s="51">
        <v>90.83783783783785</v>
      </c>
      <c r="D64" s="52">
        <v>5583</v>
      </c>
      <c r="E64" s="50">
        <f t="shared" si="5"/>
        <v>1.8229166666666667</v>
      </c>
      <c r="F64" s="51">
        <v>14</v>
      </c>
      <c r="G64" s="52">
        <v>768</v>
      </c>
      <c r="H64" s="50">
        <f>I64/J64*100</f>
        <v>0.17543859649122806</v>
      </c>
      <c r="I64" s="51">
        <v>1</v>
      </c>
      <c r="J64" s="52">
        <v>570</v>
      </c>
      <c r="K64" s="50">
        <f t="shared" si="6"/>
        <v>0.19984012789768185</v>
      </c>
      <c r="L64" s="51">
        <v>5</v>
      </c>
      <c r="M64" s="52">
        <v>2502</v>
      </c>
      <c r="N64" s="50">
        <f t="shared" si="7"/>
        <v>1.1762478811189414</v>
      </c>
      <c r="O64" s="51">
        <f t="shared" si="8"/>
        <v>110.83783783783785</v>
      </c>
      <c r="P64" s="54">
        <f t="shared" si="8"/>
        <v>9423</v>
      </c>
    </row>
    <row r="65" spans="1:16" ht="12.75">
      <c r="A65" s="40" t="s">
        <v>37</v>
      </c>
      <c r="B65" s="50">
        <f t="shared" si="4"/>
        <v>1.873488274266484</v>
      </c>
      <c r="C65" s="51">
        <v>96.29729729729728</v>
      </c>
      <c r="D65" s="52">
        <v>5140</v>
      </c>
      <c r="E65" s="50">
        <f t="shared" si="5"/>
        <v>1.6051364365971106</v>
      </c>
      <c r="F65" s="51">
        <v>10</v>
      </c>
      <c r="G65" s="52">
        <v>623</v>
      </c>
      <c r="H65" s="50">
        <f>I65/J65*100</f>
        <v>0.7058823529411765</v>
      </c>
      <c r="I65" s="51">
        <v>3</v>
      </c>
      <c r="J65" s="52">
        <v>425</v>
      </c>
      <c r="K65" s="50">
        <f t="shared" si="6"/>
        <v>0.6915629322268326</v>
      </c>
      <c r="L65" s="51">
        <v>5</v>
      </c>
      <c r="M65" s="52">
        <v>723</v>
      </c>
      <c r="N65" s="50">
        <f t="shared" si="7"/>
        <v>1.653846003433617</v>
      </c>
      <c r="O65" s="51">
        <f t="shared" si="8"/>
        <v>114.29729729729728</v>
      </c>
      <c r="P65" s="54">
        <f t="shared" si="8"/>
        <v>6911</v>
      </c>
    </row>
    <row r="66" spans="1:16" s="39" customFormat="1" ht="13.5" thickBot="1">
      <c r="A66" s="45" t="s">
        <v>38</v>
      </c>
      <c r="B66" s="50">
        <f t="shared" si="4"/>
        <v>3.9180459893108366</v>
      </c>
      <c r="C66" s="51">
        <v>188.02702702702703</v>
      </c>
      <c r="D66" s="52">
        <v>4799</v>
      </c>
      <c r="E66" s="50">
        <f t="shared" si="5"/>
        <v>4.833141542002301</v>
      </c>
      <c r="F66" s="51">
        <v>42</v>
      </c>
      <c r="G66" s="52">
        <v>869</v>
      </c>
      <c r="H66" s="50">
        <f>I66/J66*100</f>
        <v>1.4423076923076923</v>
      </c>
      <c r="I66" s="51">
        <v>12</v>
      </c>
      <c r="J66" s="52">
        <v>832</v>
      </c>
      <c r="K66" s="50">
        <f t="shared" si="6"/>
        <v>0.5383580080753702</v>
      </c>
      <c r="L66" s="51">
        <v>12</v>
      </c>
      <c r="M66" s="52">
        <v>2229</v>
      </c>
      <c r="N66" s="50">
        <f t="shared" si="7"/>
        <v>2.910150384087834</v>
      </c>
      <c r="O66" s="51">
        <f t="shared" si="8"/>
        <v>254.02702702702703</v>
      </c>
      <c r="P66" s="54">
        <f t="shared" si="8"/>
        <v>8729</v>
      </c>
    </row>
    <row r="67" spans="1:16" ht="13.5" thickBot="1">
      <c r="A67" s="55" t="s">
        <v>39</v>
      </c>
      <c r="B67" s="56">
        <f>C67/D67*100</f>
        <v>2.5446854959748944</v>
      </c>
      <c r="C67" s="57">
        <f>SUM(C53:C66)</f>
        <v>1119</v>
      </c>
      <c r="D67" s="58">
        <f>SUM(D53:D66)</f>
        <v>43974</v>
      </c>
      <c r="E67" s="59">
        <f>F67/G67*100</f>
        <v>4.348322300844556</v>
      </c>
      <c r="F67" s="57">
        <f>SUM(F53:F66)</f>
        <v>381</v>
      </c>
      <c r="G67" s="57">
        <f>SUM(G53:G66)</f>
        <v>8762</v>
      </c>
      <c r="H67" s="59">
        <f>I67/J67*100</f>
        <v>1.0161786335071534</v>
      </c>
      <c r="I67" s="57">
        <f>SUM(I53:I66)</f>
        <v>76</v>
      </c>
      <c r="J67" s="57">
        <f>SUM(J53:J66)</f>
        <v>7479</v>
      </c>
      <c r="K67" s="60">
        <f>L67/M67*100</f>
        <v>0.545413567725941</v>
      </c>
      <c r="L67" s="57">
        <f>SUM(L53:L66)</f>
        <v>121</v>
      </c>
      <c r="M67" s="58">
        <f>SUM(M53:M66)</f>
        <v>22185</v>
      </c>
      <c r="N67" s="59">
        <f t="shared" si="7"/>
        <v>2.0594660194174756</v>
      </c>
      <c r="O67" s="57">
        <f t="shared" si="8"/>
        <v>1697</v>
      </c>
      <c r="P67" s="61">
        <f t="shared" si="8"/>
        <v>82400</v>
      </c>
    </row>
    <row r="68" ht="12.75">
      <c r="A68" t="s">
        <v>40</v>
      </c>
    </row>
    <row r="69" ht="12.75">
      <c r="A69" t="s">
        <v>41</v>
      </c>
    </row>
    <row r="70" ht="12.75">
      <c r="A70" s="62" t="s">
        <v>42</v>
      </c>
    </row>
    <row r="71" ht="12.75"/>
    <row r="72" ht="12.75">
      <c r="A72" t="s">
        <v>15</v>
      </c>
    </row>
    <row r="73" ht="12.75">
      <c r="A73" t="s">
        <v>63</v>
      </c>
    </row>
    <row r="74" ht="12.75">
      <c r="A74" t="s">
        <v>66</v>
      </c>
    </row>
    <row r="77" ht="13.5" thickBot="1"/>
    <row r="78" spans="1:4" ht="12.75">
      <c r="A78" s="34">
        <v>2008</v>
      </c>
      <c r="B78" s="63" t="s">
        <v>67</v>
      </c>
      <c r="C78" s="35"/>
      <c r="D78" s="38"/>
    </row>
    <row r="79" spans="1:4" ht="12.75">
      <c r="A79" s="41"/>
      <c r="B79" s="43" t="s">
        <v>43</v>
      </c>
      <c r="C79" s="42"/>
      <c r="D79" s="44"/>
    </row>
    <row r="80" spans="1:4" ht="13.5" thickBot="1">
      <c r="A80" s="64" t="s">
        <v>44</v>
      </c>
      <c r="B80" s="47" t="s">
        <v>22</v>
      </c>
      <c r="C80" s="47" t="s">
        <v>23</v>
      </c>
      <c r="D80" s="49" t="s">
        <v>24</v>
      </c>
    </row>
    <row r="81" spans="1:6" ht="12.75">
      <c r="A81" s="65" t="s">
        <v>45</v>
      </c>
      <c r="B81" s="50">
        <f aca="true" t="shared" si="9" ref="B81:B86">C81/D81*100</f>
        <v>9.236888626988804</v>
      </c>
      <c r="C81" s="51">
        <v>627</v>
      </c>
      <c r="D81" s="54">
        <v>6788</v>
      </c>
      <c r="E81" s="66"/>
      <c r="F81" s="66"/>
    </row>
    <row r="82" spans="1:6" ht="12.75">
      <c r="A82" s="65" t="s">
        <v>46</v>
      </c>
      <c r="B82" s="50">
        <f t="shared" si="9"/>
        <v>8.77856818525806</v>
      </c>
      <c r="C82" s="51">
        <v>580</v>
      </c>
      <c r="D82" s="54">
        <v>6607</v>
      </c>
      <c r="E82" s="66"/>
      <c r="F82" s="66"/>
    </row>
    <row r="83" spans="1:6" ht="12.75">
      <c r="A83" s="65" t="s">
        <v>47</v>
      </c>
      <c r="B83" s="50">
        <f t="shared" si="9"/>
        <v>8.239916791864093</v>
      </c>
      <c r="C83" s="51">
        <v>713</v>
      </c>
      <c r="D83" s="54">
        <v>8653</v>
      </c>
      <c r="E83" s="66"/>
      <c r="F83" s="66"/>
    </row>
    <row r="84" spans="1:6" ht="12.75">
      <c r="A84" s="65" t="s">
        <v>48</v>
      </c>
      <c r="B84" s="50">
        <f t="shared" si="9"/>
        <v>7.385088030249321</v>
      </c>
      <c r="C84" s="51">
        <v>625</v>
      </c>
      <c r="D84" s="54">
        <v>8463</v>
      </c>
      <c r="E84" s="66"/>
      <c r="F84" s="66"/>
    </row>
    <row r="85" spans="1:6" ht="13.5" thickBot="1">
      <c r="A85" s="65" t="s">
        <v>49</v>
      </c>
      <c r="B85" s="50">
        <f t="shared" si="9"/>
        <v>11.30952380952381</v>
      </c>
      <c r="C85" s="51">
        <v>589</v>
      </c>
      <c r="D85" s="54">
        <v>5208</v>
      </c>
      <c r="E85" s="66"/>
      <c r="F85" s="66"/>
    </row>
    <row r="86" spans="1:10" ht="13.5" thickBot="1">
      <c r="A86" s="67" t="s">
        <v>39</v>
      </c>
      <c r="B86" s="59">
        <f t="shared" si="9"/>
        <v>8.774041826478905</v>
      </c>
      <c r="C86" s="57">
        <f>SUM(C81:C85)</f>
        <v>3134</v>
      </c>
      <c r="D86" s="61">
        <f>SUM(D81:D85)</f>
        <v>35719</v>
      </c>
      <c r="E86" s="66"/>
      <c r="F86" s="66"/>
      <c r="G86" s="66"/>
      <c r="J86" s="66"/>
    </row>
    <row r="87" spans="1:8" ht="12.75">
      <c r="A87" t="s">
        <v>50</v>
      </c>
      <c r="H87" s="66"/>
    </row>
  </sheetData>
  <sheetProtection/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90"/>
  <sheetViews>
    <sheetView zoomScalePageLayoutView="0" workbookViewId="0" topLeftCell="A1">
      <selection activeCell="E78" sqref="E78"/>
    </sheetView>
  </sheetViews>
  <sheetFormatPr defaultColWidth="9.140625" defaultRowHeight="12.75"/>
  <cols>
    <col min="1" max="1" width="22.7109375" style="4" customWidth="1"/>
    <col min="2" max="2" width="9.7109375" style="4" customWidth="1"/>
    <col min="3" max="3" width="9.28125" style="4" customWidth="1"/>
    <col min="4" max="16384" width="9.140625" style="4" customWidth="1"/>
  </cols>
  <sheetData>
    <row r="1" spans="1:4" ht="15.75">
      <c r="A1" s="1" t="s">
        <v>68</v>
      </c>
      <c r="B1" s="2"/>
      <c r="C1" s="2"/>
      <c r="D1" s="3"/>
    </row>
    <row r="2" spans="1:4" ht="15.75">
      <c r="A2" s="5" t="s">
        <v>55</v>
      </c>
      <c r="B2" s="6"/>
      <c r="C2" s="6"/>
      <c r="D2" s="7"/>
    </row>
    <row r="3" spans="1:4" ht="12.75">
      <c r="A3" s="8" t="s">
        <v>1</v>
      </c>
      <c r="B3" s="9"/>
      <c r="C3" s="10"/>
      <c r="D3" s="11"/>
    </row>
    <row r="4" spans="1:4" ht="12.75">
      <c r="A4" s="12"/>
      <c r="B4" s="10">
        <v>2007</v>
      </c>
      <c r="C4" s="10">
        <v>2008</v>
      </c>
      <c r="D4" s="13" t="s">
        <v>2</v>
      </c>
    </row>
    <row r="5" spans="1:4" ht="12.75">
      <c r="A5" s="12" t="s">
        <v>3</v>
      </c>
      <c r="B5" s="14">
        <f>B16/B27*100</f>
        <v>1.6504443504020312</v>
      </c>
      <c r="C5" s="14">
        <f>C16/C27*100</f>
        <v>1.3652338469856717</v>
      </c>
      <c r="D5" s="15">
        <f aca="true" t="shared" si="0" ref="D5:D12">C5-B5</f>
        <v>-0.28521050341635945</v>
      </c>
    </row>
    <row r="6" spans="1:4" ht="12.75">
      <c r="A6" s="12" t="s">
        <v>4</v>
      </c>
      <c r="B6" s="14">
        <f aca="true" t="shared" si="1" ref="B6:C12">B17/B28*100</f>
        <v>0.7863521258163402</v>
      </c>
      <c r="C6" s="14">
        <f>C17/C28*100</f>
        <v>0.545413567725941</v>
      </c>
      <c r="D6" s="15">
        <f t="shared" si="0"/>
        <v>-0.2409385580903992</v>
      </c>
    </row>
    <row r="7" spans="1:4" ht="12.75">
      <c r="A7" s="12" t="s">
        <v>5</v>
      </c>
      <c r="B7" s="14">
        <f t="shared" si="1"/>
        <v>10.517381617569049</v>
      </c>
      <c r="C7" s="14">
        <f>C18/C29*100</f>
        <v>9.002954209748893</v>
      </c>
      <c r="D7" s="15">
        <f t="shared" si="0"/>
        <v>-1.5144274078201558</v>
      </c>
    </row>
    <row r="8" spans="1:4" ht="12.75">
      <c r="A8" s="12" t="s">
        <v>6</v>
      </c>
      <c r="B8" s="14">
        <f t="shared" si="1"/>
        <v>2.2589184966582763</v>
      </c>
      <c r="C8" s="14">
        <f t="shared" si="1"/>
        <v>2.573721665188823</v>
      </c>
      <c r="D8" s="15">
        <f t="shared" si="0"/>
        <v>0.3148031685305468</v>
      </c>
    </row>
    <row r="9" spans="1:4" ht="12.75">
      <c r="A9" s="12" t="s">
        <v>7</v>
      </c>
      <c r="B9" s="14">
        <f t="shared" si="1"/>
        <v>9.279069767441861</v>
      </c>
      <c r="C9" s="14">
        <f t="shared" si="1"/>
        <v>10.220994475138122</v>
      </c>
      <c r="D9" s="15">
        <f t="shared" si="0"/>
        <v>0.9419247076962609</v>
      </c>
    </row>
    <row r="10" spans="1:4" ht="12.75">
      <c r="A10" s="12" t="s">
        <v>8</v>
      </c>
      <c r="B10" s="14">
        <f t="shared" si="1"/>
        <v>4.375631100639516</v>
      </c>
      <c r="C10" s="14">
        <f t="shared" si="1"/>
        <v>3.823427181091415</v>
      </c>
      <c r="D10" s="15">
        <f t="shared" si="0"/>
        <v>-0.5522039195481008</v>
      </c>
    </row>
    <row r="11" spans="1:4" ht="12.75">
      <c r="A11" s="12" t="s">
        <v>9</v>
      </c>
      <c r="B11" s="14">
        <f t="shared" si="1"/>
        <v>2.12</v>
      </c>
      <c r="C11" s="14">
        <f>C22/C33*100</f>
        <v>1.4000000000000001</v>
      </c>
      <c r="D11" s="15">
        <f t="shared" si="0"/>
        <v>-0.72</v>
      </c>
    </row>
    <row r="12" spans="1:4" ht="12.75">
      <c r="A12" s="8" t="s">
        <v>10</v>
      </c>
      <c r="B12" s="16">
        <f t="shared" si="1"/>
        <v>4.4768173458522895</v>
      </c>
      <c r="C12" s="17">
        <f>C23/C34*100</f>
        <v>4.169754294230786</v>
      </c>
      <c r="D12" s="18">
        <f t="shared" si="0"/>
        <v>-0.3070630516215038</v>
      </c>
    </row>
    <row r="13" spans="1:4" ht="12.75">
      <c r="A13" s="19"/>
      <c r="B13" s="6"/>
      <c r="C13" s="6"/>
      <c r="D13" s="7"/>
    </row>
    <row r="14" spans="1:4" ht="12.75">
      <c r="A14" s="8" t="s">
        <v>11</v>
      </c>
      <c r="B14" s="10"/>
      <c r="C14" s="10"/>
      <c r="D14" s="11"/>
    </row>
    <row r="15" spans="1:4" ht="12.75">
      <c r="A15" s="12"/>
      <c r="B15" s="10">
        <f>B4</f>
        <v>2007</v>
      </c>
      <c r="C15" s="10">
        <f>C4</f>
        <v>2008</v>
      </c>
      <c r="D15" s="13" t="s">
        <v>2</v>
      </c>
    </row>
    <row r="16" spans="1:4" ht="12.75">
      <c r="A16" s="12" t="s">
        <v>3</v>
      </c>
      <c r="B16" s="21">
        <v>117</v>
      </c>
      <c r="C16" s="21">
        <v>101</v>
      </c>
      <c r="D16" s="22">
        <f>C16-B16</f>
        <v>-16</v>
      </c>
    </row>
    <row r="17" spans="1:4" ht="12.75">
      <c r="A17" s="12" t="s">
        <v>4</v>
      </c>
      <c r="B17" s="21">
        <v>177</v>
      </c>
      <c r="C17" s="21">
        <v>121</v>
      </c>
      <c r="D17" s="22">
        <f aca="true" t="shared" si="2" ref="D17:D23">C17-B17</f>
        <v>-56</v>
      </c>
    </row>
    <row r="18" spans="1:10" ht="12.75">
      <c r="A18" s="12" t="s">
        <v>5</v>
      </c>
      <c r="B18" s="21">
        <v>2974</v>
      </c>
      <c r="C18" s="21">
        <v>2438</v>
      </c>
      <c r="D18" s="22">
        <f t="shared" si="2"/>
        <v>-536</v>
      </c>
      <c r="G18" s="21"/>
      <c r="I18" s="21"/>
      <c r="J18" s="20"/>
    </row>
    <row r="19" spans="1:9" ht="12.75">
      <c r="A19" s="12" t="s">
        <v>6</v>
      </c>
      <c r="B19" s="21">
        <v>1041</v>
      </c>
      <c r="C19" s="21">
        <v>1132</v>
      </c>
      <c r="D19" s="22">
        <f t="shared" si="2"/>
        <v>91</v>
      </c>
      <c r="G19" s="21"/>
      <c r="I19" s="21"/>
    </row>
    <row r="20" spans="1:10" ht="12.75">
      <c r="A20" s="12" t="s">
        <v>7</v>
      </c>
      <c r="B20" s="21">
        <v>798</v>
      </c>
      <c r="C20" s="21">
        <v>851</v>
      </c>
      <c r="D20" s="22">
        <f t="shared" si="2"/>
        <v>53</v>
      </c>
      <c r="E20" s="21"/>
      <c r="F20" s="21"/>
      <c r="J20" s="20"/>
    </row>
    <row r="21" spans="1:6" ht="12.75">
      <c r="A21" s="12" t="s">
        <v>8</v>
      </c>
      <c r="B21" s="24">
        <v>390</v>
      </c>
      <c r="C21" s="21">
        <v>330</v>
      </c>
      <c r="D21" s="22">
        <f t="shared" si="2"/>
        <v>-60</v>
      </c>
      <c r="F21" s="21"/>
    </row>
    <row r="22" spans="1:4" ht="12.75">
      <c r="A22" s="12" t="s">
        <v>9</v>
      </c>
      <c r="B22" s="26">
        <v>53</v>
      </c>
      <c r="C22" s="26">
        <v>35</v>
      </c>
      <c r="D22" s="22">
        <f t="shared" si="2"/>
        <v>-18</v>
      </c>
    </row>
    <row r="23" spans="1:9" ht="12.75">
      <c r="A23" s="8" t="s">
        <v>10</v>
      </c>
      <c r="B23" s="27">
        <f>SUM(B16:B22)</f>
        <v>5550</v>
      </c>
      <c r="C23" s="27">
        <f>SUM(C16:C22)</f>
        <v>5008</v>
      </c>
      <c r="D23" s="28">
        <f t="shared" si="2"/>
        <v>-542</v>
      </c>
      <c r="G23" s="21"/>
      <c r="I23" s="21"/>
    </row>
    <row r="24" spans="1:4" ht="12.75">
      <c r="A24" s="19"/>
      <c r="B24" s="6"/>
      <c r="C24" s="6"/>
      <c r="D24" s="7"/>
    </row>
    <row r="25" spans="1:4" ht="12.75">
      <c r="A25" s="8" t="s">
        <v>12</v>
      </c>
      <c r="B25" s="10"/>
      <c r="C25" s="10"/>
      <c r="D25" s="11"/>
    </row>
    <row r="26" spans="1:4" ht="12.75">
      <c r="A26" s="12"/>
      <c r="B26" s="10">
        <f>B4</f>
        <v>2007</v>
      </c>
      <c r="C26" s="10">
        <f>C4</f>
        <v>2008</v>
      </c>
      <c r="D26" s="13" t="s">
        <v>2</v>
      </c>
    </row>
    <row r="27" spans="1:9" ht="12.75">
      <c r="A27" s="12" t="s">
        <v>3</v>
      </c>
      <c r="B27" s="21">
        <v>7089</v>
      </c>
      <c r="C27" s="21">
        <v>7398</v>
      </c>
      <c r="D27" s="22">
        <f aca="true" t="shared" si="3" ref="D27:D34">C27-B27</f>
        <v>309</v>
      </c>
      <c r="G27" s="21"/>
      <c r="I27" s="21"/>
    </row>
    <row r="28" spans="1:9" ht="12.75">
      <c r="A28" s="12" t="s">
        <v>4</v>
      </c>
      <c r="B28" s="21">
        <v>22509</v>
      </c>
      <c r="C28" s="21">
        <v>22185</v>
      </c>
      <c r="D28" s="22">
        <f t="shared" si="3"/>
        <v>-324</v>
      </c>
      <c r="G28" s="21"/>
      <c r="I28" s="21"/>
    </row>
    <row r="29" spans="1:10" ht="12.75">
      <c r="A29" s="12" t="s">
        <v>5</v>
      </c>
      <c r="B29" s="21">
        <v>28277</v>
      </c>
      <c r="C29" s="21">
        <v>27080</v>
      </c>
      <c r="D29" s="22">
        <f t="shared" si="3"/>
        <v>-1197</v>
      </c>
      <c r="G29" s="21"/>
      <c r="I29" s="21"/>
      <c r="J29" s="29"/>
    </row>
    <row r="30" spans="1:9" ht="12.75">
      <c r="A30" s="12" t="s">
        <v>6</v>
      </c>
      <c r="B30" s="21">
        <v>46084</v>
      </c>
      <c r="C30" s="21">
        <v>43983</v>
      </c>
      <c r="D30" s="22">
        <f t="shared" si="3"/>
        <v>-2101</v>
      </c>
      <c r="G30" s="21"/>
      <c r="I30" s="21"/>
    </row>
    <row r="31" spans="1:10" ht="12.75">
      <c r="A31" s="12" t="s">
        <v>7</v>
      </c>
      <c r="B31" s="21">
        <v>8600</v>
      </c>
      <c r="C31" s="21">
        <v>8326</v>
      </c>
      <c r="D31" s="22">
        <f t="shared" si="3"/>
        <v>-274</v>
      </c>
      <c r="E31" s="21"/>
      <c r="F31" s="21"/>
      <c r="G31" s="21"/>
      <c r="I31" s="21"/>
      <c r="J31" s="29"/>
    </row>
    <row r="32" spans="1:9" ht="12.75">
      <c r="A32" s="12" t="s">
        <v>8</v>
      </c>
      <c r="B32" s="21">
        <v>8913</v>
      </c>
      <c r="C32" s="21">
        <v>8631</v>
      </c>
      <c r="D32" s="22">
        <f t="shared" si="3"/>
        <v>-282</v>
      </c>
      <c r="G32" s="21"/>
      <c r="I32" s="21"/>
    </row>
    <row r="33" spans="1:9" ht="12.75">
      <c r="A33" s="12" t="s">
        <v>9</v>
      </c>
      <c r="B33" s="21">
        <v>2500</v>
      </c>
      <c r="C33" s="21">
        <v>2500</v>
      </c>
      <c r="D33" s="22">
        <f t="shared" si="3"/>
        <v>0</v>
      </c>
      <c r="G33" s="21"/>
      <c r="I33" s="21"/>
    </row>
    <row r="34" spans="1:9" ht="12.75">
      <c r="A34" s="8" t="s">
        <v>10</v>
      </c>
      <c r="B34" s="27">
        <f>SUM(B27:B33)</f>
        <v>123972</v>
      </c>
      <c r="C34" s="27">
        <f>SUM(C27:C33)</f>
        <v>120103</v>
      </c>
      <c r="D34" s="28">
        <f t="shared" si="3"/>
        <v>-3869</v>
      </c>
      <c r="G34" s="21"/>
      <c r="H34" s="21"/>
      <c r="I34" s="21"/>
    </row>
    <row r="35" spans="1:4" ht="12.75">
      <c r="A35" s="19"/>
      <c r="B35" s="30"/>
      <c r="C35" s="30"/>
      <c r="D35" s="31"/>
    </row>
    <row r="36" ht="12.75">
      <c r="A36" s="32" t="s">
        <v>13</v>
      </c>
    </row>
    <row r="37" ht="12.75">
      <c r="A37" s="32" t="s">
        <v>14</v>
      </c>
    </row>
    <row r="38" ht="12.75">
      <c r="A38" s="32"/>
    </row>
    <row r="39" ht="12.75">
      <c r="A39" s="32" t="s">
        <v>15</v>
      </c>
    </row>
    <row r="40" ht="12.75">
      <c r="A40" t="s">
        <v>69</v>
      </c>
    </row>
    <row r="41" ht="12.75">
      <c r="A41" s="32" t="s">
        <v>70</v>
      </c>
    </row>
    <row r="42" ht="12.75">
      <c r="A42" s="32" t="s">
        <v>71</v>
      </c>
    </row>
    <row r="43" ht="12.75">
      <c r="A43" s="32" t="s">
        <v>72</v>
      </c>
    </row>
    <row r="47" ht="12.75">
      <c r="A47" t="s">
        <v>16</v>
      </c>
    </row>
    <row r="48" ht="12.75">
      <c r="A48" t="s">
        <v>17</v>
      </c>
    </row>
    <row r="49" ht="12.75"/>
    <row r="50" spans="1:3" ht="12.75">
      <c r="A50" t="s">
        <v>73</v>
      </c>
      <c r="B50">
        <v>2008</v>
      </c>
      <c r="C50" t="s">
        <v>19</v>
      </c>
    </row>
    <row r="51" ht="13.5" thickBot="1"/>
    <row r="52" spans="1:16" s="39" customFormat="1" ht="12.75">
      <c r="A52" s="33">
        <v>2008</v>
      </c>
      <c r="B52" s="34" t="str">
        <f>A50</f>
        <v>UGE 7</v>
      </c>
      <c r="C52" s="35"/>
      <c r="D52" s="36"/>
      <c r="E52" s="37" t="str">
        <f>B52</f>
        <v>UGE 7</v>
      </c>
      <c r="F52" s="35"/>
      <c r="G52" s="36"/>
      <c r="H52" s="35" t="str">
        <f>B52</f>
        <v>UGE 7</v>
      </c>
      <c r="I52" s="35"/>
      <c r="J52" s="36"/>
      <c r="K52" s="35" t="str">
        <f>B52</f>
        <v>UGE 7</v>
      </c>
      <c r="L52" s="35"/>
      <c r="M52" s="36"/>
      <c r="N52" s="35" t="str">
        <f>B52</f>
        <v>UGE 7</v>
      </c>
      <c r="O52" s="35"/>
      <c r="P52" s="38"/>
    </row>
    <row r="53" spans="1:16" ht="12.75">
      <c r="A53" s="40"/>
      <c r="B53" s="41" t="s">
        <v>6</v>
      </c>
      <c r="C53" s="42"/>
      <c r="D53" s="42"/>
      <c r="E53" s="43" t="s">
        <v>8</v>
      </c>
      <c r="F53" s="42"/>
      <c r="G53" s="42"/>
      <c r="H53" s="43" t="s">
        <v>3</v>
      </c>
      <c r="I53" s="42"/>
      <c r="J53" s="42"/>
      <c r="K53" s="43" t="s">
        <v>20</v>
      </c>
      <c r="L53" s="42"/>
      <c r="M53" s="42"/>
      <c r="N53" s="43" t="s">
        <v>10</v>
      </c>
      <c r="O53" s="42"/>
      <c r="P53" s="44"/>
    </row>
    <row r="54" spans="1:16" ht="13.5" thickBot="1">
      <c r="A54" s="45" t="s">
        <v>21</v>
      </c>
      <c r="B54" s="46" t="s">
        <v>22</v>
      </c>
      <c r="C54" s="47" t="s">
        <v>23</v>
      </c>
      <c r="D54" s="48" t="s">
        <v>24</v>
      </c>
      <c r="E54" s="47" t="s">
        <v>22</v>
      </c>
      <c r="F54" s="47" t="s">
        <v>23</v>
      </c>
      <c r="G54" s="48" t="s">
        <v>24</v>
      </c>
      <c r="H54" s="47" t="s">
        <v>22</v>
      </c>
      <c r="I54" s="47" t="s">
        <v>23</v>
      </c>
      <c r="J54" s="48" t="s">
        <v>24</v>
      </c>
      <c r="K54" s="47" t="s">
        <v>22</v>
      </c>
      <c r="L54" s="47" t="s">
        <v>23</v>
      </c>
      <c r="M54" s="48" t="s">
        <v>24</v>
      </c>
      <c r="N54" s="47" t="s">
        <v>22</v>
      </c>
      <c r="O54" s="47" t="s">
        <v>23</v>
      </c>
      <c r="P54" s="49" t="s">
        <v>24</v>
      </c>
    </row>
    <row r="55" spans="1:16" ht="12.75">
      <c r="A55" s="40" t="s">
        <v>25</v>
      </c>
      <c r="B55" s="50">
        <f>C55/D55*100</f>
        <v>4.207096502015135</v>
      </c>
      <c r="C55" s="51">
        <v>126.6756756756757</v>
      </c>
      <c r="D55" s="52">
        <v>3011</v>
      </c>
      <c r="E55" s="50">
        <f>F55/G55*100</f>
        <v>4.568527918781726</v>
      </c>
      <c r="F55" s="51">
        <v>90</v>
      </c>
      <c r="G55" s="52">
        <v>1970</v>
      </c>
      <c r="H55" s="50">
        <f>I55/J55*100</f>
        <v>2.3211747986736144</v>
      </c>
      <c r="I55" s="51">
        <v>49</v>
      </c>
      <c r="J55" s="52">
        <v>2111</v>
      </c>
      <c r="K55" s="50">
        <f>L55/M55*100</f>
        <v>1.0882238631947143</v>
      </c>
      <c r="L55" s="51">
        <v>56</v>
      </c>
      <c r="M55" s="53">
        <v>5146</v>
      </c>
      <c r="N55" s="50">
        <f>O55/P55*100</f>
        <v>2.6284987389743075</v>
      </c>
      <c r="O55" s="51">
        <f>L55+I55+F55+C55</f>
        <v>321.67567567567573</v>
      </c>
      <c r="P55" s="54">
        <f>M55+J55+G55+D55</f>
        <v>12238</v>
      </c>
    </row>
    <row r="56" spans="1:16" ht="12.75">
      <c r="A56" s="40" t="s">
        <v>26</v>
      </c>
      <c r="B56" s="50">
        <f aca="true" t="shared" si="4" ref="B56:B68">C56/D56*100</f>
        <v>1.9738839963559067</v>
      </c>
      <c r="C56" s="51">
        <v>59.72972972972973</v>
      </c>
      <c r="D56" s="52">
        <v>3026</v>
      </c>
      <c r="E56" s="50">
        <f aca="true" t="shared" si="5" ref="E56:E68">F56/G56*100</f>
        <v>3.9834024896265556</v>
      </c>
      <c r="F56" s="51">
        <v>48</v>
      </c>
      <c r="G56" s="52">
        <v>1205</v>
      </c>
      <c r="H56" s="50">
        <f>I56/J56*100</f>
        <v>0.9060955518945634</v>
      </c>
      <c r="I56" s="51">
        <v>11</v>
      </c>
      <c r="J56" s="52">
        <v>1214</v>
      </c>
      <c r="K56" s="50">
        <f aca="true" t="shared" si="6" ref="K56:K68">L56/M56*100</f>
        <v>0.4444444444444444</v>
      </c>
      <c r="L56" s="51">
        <v>4</v>
      </c>
      <c r="M56" s="52">
        <v>900</v>
      </c>
      <c r="N56" s="50">
        <f aca="true" t="shared" si="7" ref="N56:N69">O56/P56*100</f>
        <v>1.9342747002321474</v>
      </c>
      <c r="O56" s="51">
        <f>L56+I56+F56+C56</f>
        <v>122.72972972972974</v>
      </c>
      <c r="P56" s="54">
        <f>M56+J56+G56+D56</f>
        <v>6345</v>
      </c>
    </row>
    <row r="57" spans="1:16" ht="12.75">
      <c r="A57" s="40" t="s">
        <v>27</v>
      </c>
      <c r="B57" s="50">
        <f t="shared" si="4"/>
        <v>2.9424146521452736</v>
      </c>
      <c r="C57" s="51">
        <v>160.56756756756758</v>
      </c>
      <c r="D57" s="52">
        <v>5457</v>
      </c>
      <c r="E57" s="50"/>
      <c r="F57" s="51"/>
      <c r="G57" s="52"/>
      <c r="H57" s="50"/>
      <c r="I57" s="51"/>
      <c r="J57" s="52"/>
      <c r="K57" s="50"/>
      <c r="M57" s="52"/>
      <c r="N57" s="50">
        <f t="shared" si="7"/>
        <v>2.9424146521452736</v>
      </c>
      <c r="O57" s="51">
        <f>F57+C57</f>
        <v>160.56756756756758</v>
      </c>
      <c r="P57" s="54">
        <f>G57+D57</f>
        <v>5457</v>
      </c>
    </row>
    <row r="58" spans="1:16" ht="12.75">
      <c r="A58" s="40" t="s">
        <v>28</v>
      </c>
      <c r="B58" s="50"/>
      <c r="C58" s="51"/>
      <c r="D58" s="52"/>
      <c r="E58" s="50"/>
      <c r="F58" s="51"/>
      <c r="G58" s="52"/>
      <c r="H58" s="50"/>
      <c r="I58" s="51"/>
      <c r="J58" s="52"/>
      <c r="K58" s="50">
        <f t="shared" si="6"/>
        <v>0.21482277121374865</v>
      </c>
      <c r="L58">
        <v>4</v>
      </c>
      <c r="M58" s="52">
        <v>1862</v>
      </c>
      <c r="N58" s="50">
        <f t="shared" si="7"/>
        <v>0.21482277121374865</v>
      </c>
      <c r="O58" s="51">
        <f>L58+F58+C58</f>
        <v>4</v>
      </c>
      <c r="P58" s="54">
        <f>M58+G58+D58</f>
        <v>1862</v>
      </c>
    </row>
    <row r="59" spans="1:16" ht="12.75">
      <c r="A59" s="40" t="s">
        <v>29</v>
      </c>
      <c r="B59" s="50"/>
      <c r="C59" s="51"/>
      <c r="D59" s="52"/>
      <c r="E59" s="50">
        <f t="shared" si="5"/>
        <v>6.593406593406594</v>
      </c>
      <c r="F59" s="51">
        <v>30</v>
      </c>
      <c r="G59" s="52">
        <v>455</v>
      </c>
      <c r="H59" s="50">
        <f>I59/J59*100</f>
        <v>1.1254019292604502</v>
      </c>
      <c r="I59" s="51">
        <v>7</v>
      </c>
      <c r="J59" s="52">
        <v>622</v>
      </c>
      <c r="K59" s="50">
        <f t="shared" si="6"/>
        <v>0.5474452554744526</v>
      </c>
      <c r="L59" s="51">
        <v>6</v>
      </c>
      <c r="M59" s="52">
        <v>1096</v>
      </c>
      <c r="N59" s="50">
        <f t="shared" si="7"/>
        <v>1.9788311090658077</v>
      </c>
      <c r="O59" s="51">
        <f aca="true" t="shared" si="8" ref="O59:P69">L59+I59+F59+C59</f>
        <v>43</v>
      </c>
      <c r="P59" s="54">
        <f t="shared" si="8"/>
        <v>2173</v>
      </c>
    </row>
    <row r="60" spans="1:16" ht="12.75">
      <c r="A60" s="40" t="s">
        <v>30</v>
      </c>
      <c r="B60" s="50">
        <f t="shared" si="4"/>
        <v>4.2499020759890325</v>
      </c>
      <c r="C60" s="51">
        <v>17.594594594594593</v>
      </c>
      <c r="D60" s="52">
        <v>414</v>
      </c>
      <c r="E60" s="50"/>
      <c r="F60" s="51"/>
      <c r="G60" s="52"/>
      <c r="H60" s="50">
        <f>I60/J60*100</f>
        <v>4.411764705882353</v>
      </c>
      <c r="I60" s="51">
        <v>3</v>
      </c>
      <c r="J60" s="52">
        <v>68</v>
      </c>
      <c r="K60" s="50">
        <f t="shared" si="6"/>
        <v>0</v>
      </c>
      <c r="L60" s="51">
        <v>0</v>
      </c>
      <c r="M60" s="52">
        <v>206</v>
      </c>
      <c r="N60" s="50">
        <f t="shared" si="7"/>
        <v>2.993400377121307</v>
      </c>
      <c r="O60" s="51">
        <f t="shared" si="8"/>
        <v>20.594594594594593</v>
      </c>
      <c r="P60" s="54">
        <f t="shared" si="8"/>
        <v>688</v>
      </c>
    </row>
    <row r="61" spans="1:16" ht="12.75">
      <c r="A61" s="40" t="s">
        <v>31</v>
      </c>
      <c r="B61" s="50">
        <f t="shared" si="4"/>
        <v>1.6769962633371853</v>
      </c>
      <c r="C61" s="51">
        <v>60.40540540540542</v>
      </c>
      <c r="D61" s="52">
        <v>3602</v>
      </c>
      <c r="E61" s="50">
        <f t="shared" si="5"/>
        <v>6.24249699879952</v>
      </c>
      <c r="F61" s="51">
        <v>52</v>
      </c>
      <c r="G61" s="52">
        <v>833</v>
      </c>
      <c r="H61" s="50">
        <f>I61/J61*100</f>
        <v>1.445466491458607</v>
      </c>
      <c r="I61" s="51">
        <v>11</v>
      </c>
      <c r="J61" s="52">
        <v>761</v>
      </c>
      <c r="K61" s="50">
        <f t="shared" si="6"/>
        <v>0.7716049382716049</v>
      </c>
      <c r="L61" s="51">
        <v>15</v>
      </c>
      <c r="M61" s="52">
        <v>1944</v>
      </c>
      <c r="N61" s="50">
        <f t="shared" si="7"/>
        <v>1.9384510560981152</v>
      </c>
      <c r="O61" s="51">
        <f t="shared" si="8"/>
        <v>138.40540540540542</v>
      </c>
      <c r="P61" s="54">
        <f t="shared" si="8"/>
        <v>7140</v>
      </c>
    </row>
    <row r="62" spans="1:16" ht="12.75">
      <c r="A62" s="40" t="s">
        <v>32</v>
      </c>
      <c r="B62" s="50">
        <f t="shared" si="4"/>
        <v>1.662621908020681</v>
      </c>
      <c r="C62" s="51">
        <v>59.62162162162163</v>
      </c>
      <c r="D62" s="52">
        <v>3586</v>
      </c>
      <c r="E62" s="50"/>
      <c r="F62" s="51"/>
      <c r="G62" s="52"/>
      <c r="H62" s="50">
        <f>I62/J62*100</f>
        <v>0.4944375772558714</v>
      </c>
      <c r="I62" s="51">
        <v>4</v>
      </c>
      <c r="J62" s="52">
        <v>809</v>
      </c>
      <c r="K62" s="50">
        <f t="shared" si="6"/>
        <v>0.23282887077997672</v>
      </c>
      <c r="L62" s="51">
        <v>2</v>
      </c>
      <c r="M62" s="52">
        <v>859</v>
      </c>
      <c r="N62" s="50">
        <f t="shared" si="7"/>
        <v>1.2489840430457104</v>
      </c>
      <c r="O62" s="51">
        <f t="shared" si="8"/>
        <v>65.62162162162163</v>
      </c>
      <c r="P62" s="54">
        <f t="shared" si="8"/>
        <v>5254</v>
      </c>
    </row>
    <row r="63" spans="1:16" ht="12.75">
      <c r="A63" s="40" t="s">
        <v>33</v>
      </c>
      <c r="B63" s="50">
        <f t="shared" si="4"/>
        <v>1.3561542156049426</v>
      </c>
      <c r="C63" s="51">
        <v>41.972972972972975</v>
      </c>
      <c r="D63" s="52">
        <v>3095</v>
      </c>
      <c r="E63" s="50">
        <f t="shared" si="5"/>
        <v>3.8377192982456143</v>
      </c>
      <c r="F63" s="51">
        <v>35</v>
      </c>
      <c r="G63" s="52">
        <v>912</v>
      </c>
      <c r="H63" s="50"/>
      <c r="I63" s="51"/>
      <c r="J63" s="52"/>
      <c r="K63" s="50">
        <f t="shared" si="6"/>
        <v>0.2583979328165375</v>
      </c>
      <c r="L63" s="51">
        <v>3</v>
      </c>
      <c r="M63" s="52">
        <v>1161</v>
      </c>
      <c r="N63" s="50">
        <f t="shared" si="7"/>
        <v>1.5474646473098483</v>
      </c>
      <c r="O63" s="51">
        <f t="shared" si="8"/>
        <v>79.97297297297297</v>
      </c>
      <c r="P63" s="54">
        <f t="shared" si="8"/>
        <v>5168</v>
      </c>
    </row>
    <row r="64" spans="1:16" ht="12.75">
      <c r="A64" s="40" t="s">
        <v>34</v>
      </c>
      <c r="B64" s="50"/>
      <c r="C64" s="51"/>
      <c r="D64" s="52"/>
      <c r="E64" s="50">
        <f t="shared" si="5"/>
        <v>0.5964214711729622</v>
      </c>
      <c r="F64" s="51">
        <v>3</v>
      </c>
      <c r="G64" s="52">
        <v>503</v>
      </c>
      <c r="H64" s="50"/>
      <c r="I64" s="51"/>
      <c r="J64" s="52"/>
      <c r="K64" s="50">
        <f t="shared" si="6"/>
        <v>0.47978067169294036</v>
      </c>
      <c r="L64" s="51">
        <v>7</v>
      </c>
      <c r="M64" s="52">
        <v>1459</v>
      </c>
      <c r="N64" s="50">
        <f t="shared" si="7"/>
        <v>0.509683995922528</v>
      </c>
      <c r="O64" s="51">
        <f t="shared" si="8"/>
        <v>10</v>
      </c>
      <c r="P64" s="54">
        <f t="shared" si="8"/>
        <v>1962</v>
      </c>
    </row>
    <row r="65" spans="1:16" ht="12.75">
      <c r="A65" s="40" t="s">
        <v>35</v>
      </c>
      <c r="B65" s="50">
        <f t="shared" si="4"/>
        <v>3.222635620147185</v>
      </c>
      <c r="C65" s="51">
        <v>202.02702702702703</v>
      </c>
      <c r="D65" s="52">
        <v>6269</v>
      </c>
      <c r="E65" s="50">
        <f t="shared" si="5"/>
        <v>4.669260700389105</v>
      </c>
      <c r="F65" s="51">
        <v>24</v>
      </c>
      <c r="G65" s="52">
        <v>514</v>
      </c>
      <c r="H65" s="50"/>
      <c r="I65" s="51"/>
      <c r="J65" s="52"/>
      <c r="K65" s="50">
        <f t="shared" si="6"/>
        <v>0.09532888465204957</v>
      </c>
      <c r="L65" s="51">
        <v>2</v>
      </c>
      <c r="M65" s="52">
        <v>2098</v>
      </c>
      <c r="N65" s="50">
        <f t="shared" si="7"/>
        <v>2.567582783774654</v>
      </c>
      <c r="O65" s="51">
        <f t="shared" si="8"/>
        <v>228.02702702702703</v>
      </c>
      <c r="P65" s="54">
        <f t="shared" si="8"/>
        <v>8881</v>
      </c>
    </row>
    <row r="66" spans="1:16" ht="12.75">
      <c r="A66" s="40" t="s">
        <v>36</v>
      </c>
      <c r="B66" s="50">
        <f t="shared" si="4"/>
        <v>1.4083215047845272</v>
      </c>
      <c r="C66" s="51">
        <v>78.83783783783784</v>
      </c>
      <c r="D66" s="52">
        <v>5598</v>
      </c>
      <c r="E66" s="50">
        <f t="shared" si="5"/>
        <v>0.9247027741083224</v>
      </c>
      <c r="F66" s="51">
        <v>7</v>
      </c>
      <c r="G66" s="52">
        <v>757</v>
      </c>
      <c r="H66" s="50">
        <f>I66/J66*100</f>
        <v>0.7104795737122558</v>
      </c>
      <c r="I66" s="51">
        <v>4</v>
      </c>
      <c r="J66" s="52">
        <v>563</v>
      </c>
      <c r="K66" s="50">
        <f t="shared" si="6"/>
        <v>0.19984012789768185</v>
      </c>
      <c r="L66" s="51">
        <v>5</v>
      </c>
      <c r="M66" s="52">
        <v>2502</v>
      </c>
      <c r="N66" s="50">
        <f t="shared" si="7"/>
        <v>1.0067711023125037</v>
      </c>
      <c r="O66" s="51">
        <f t="shared" si="8"/>
        <v>94.83783783783784</v>
      </c>
      <c r="P66" s="54">
        <f t="shared" si="8"/>
        <v>9420</v>
      </c>
    </row>
    <row r="67" spans="1:16" ht="12.75">
      <c r="A67" s="40" t="s">
        <v>37</v>
      </c>
      <c r="B67" s="50">
        <f t="shared" si="4"/>
        <v>2.2450464510550354</v>
      </c>
      <c r="C67" s="51">
        <v>115.08108108108112</v>
      </c>
      <c r="D67" s="52">
        <v>5126</v>
      </c>
      <c r="E67" s="50">
        <f t="shared" si="5"/>
        <v>1.4492753623188406</v>
      </c>
      <c r="F67" s="51">
        <v>9</v>
      </c>
      <c r="G67" s="52">
        <v>621</v>
      </c>
      <c r="H67" s="50">
        <f>I67/J67*100</f>
        <v>0.4728132387706856</v>
      </c>
      <c r="I67" s="51">
        <v>2</v>
      </c>
      <c r="J67" s="52">
        <v>423</v>
      </c>
      <c r="K67" s="50">
        <f t="shared" si="6"/>
        <v>0.6915629322268326</v>
      </c>
      <c r="L67" s="51">
        <v>5</v>
      </c>
      <c r="M67" s="52">
        <v>723</v>
      </c>
      <c r="N67" s="50">
        <f t="shared" si="7"/>
        <v>1.901655028015104</v>
      </c>
      <c r="O67" s="51">
        <f t="shared" si="8"/>
        <v>131.08108108108112</v>
      </c>
      <c r="P67" s="54">
        <f t="shared" si="8"/>
        <v>6893</v>
      </c>
    </row>
    <row r="68" spans="1:16" s="39" customFormat="1" ht="13.5" thickBot="1">
      <c r="A68" s="45" t="s">
        <v>38</v>
      </c>
      <c r="B68" s="50">
        <f t="shared" si="4"/>
        <v>4.355637154136842</v>
      </c>
      <c r="C68" s="51">
        <v>209.02702702702703</v>
      </c>
      <c r="D68" s="52">
        <v>4799</v>
      </c>
      <c r="E68" s="50">
        <f t="shared" si="5"/>
        <v>3.7166085946573753</v>
      </c>
      <c r="F68" s="51">
        <v>32</v>
      </c>
      <c r="G68" s="52">
        <v>861</v>
      </c>
      <c r="H68" s="50">
        <f>I68/J68*100</f>
        <v>1.2091898428053205</v>
      </c>
      <c r="I68" s="51">
        <v>10</v>
      </c>
      <c r="J68" s="52">
        <v>827</v>
      </c>
      <c r="K68" s="50">
        <f t="shared" si="6"/>
        <v>0.5383580080753702</v>
      </c>
      <c r="L68" s="51">
        <v>12</v>
      </c>
      <c r="M68" s="52">
        <v>2229</v>
      </c>
      <c r="N68" s="50">
        <f t="shared" si="7"/>
        <v>3.017749277501457</v>
      </c>
      <c r="O68" s="51">
        <f t="shared" si="8"/>
        <v>263.02702702702703</v>
      </c>
      <c r="P68" s="54">
        <f t="shared" si="8"/>
        <v>8716</v>
      </c>
    </row>
    <row r="69" spans="1:16" ht="13.5" thickBot="1">
      <c r="A69" s="55" t="s">
        <v>39</v>
      </c>
      <c r="B69" s="56">
        <f>C69/D69*100</f>
        <v>2.5726770355376862</v>
      </c>
      <c r="C69" s="57">
        <f>SUM(C55:C68)</f>
        <v>1131.5405405405406</v>
      </c>
      <c r="D69" s="58">
        <f>SUM(D55:D68)</f>
        <v>43983</v>
      </c>
      <c r="E69" s="59">
        <f>F69/G69*100</f>
        <v>3.823427181091415</v>
      </c>
      <c r="F69" s="57">
        <f>SUM(F55:F68)</f>
        <v>330</v>
      </c>
      <c r="G69" s="57">
        <f>SUM(G55:G68)</f>
        <v>8631</v>
      </c>
      <c r="H69" s="60">
        <f>I69/J69*100</f>
        <v>1.3652338469856717</v>
      </c>
      <c r="I69" s="57">
        <f>SUM(I55:I68)</f>
        <v>101</v>
      </c>
      <c r="J69" s="57">
        <f>SUM(J55:J68)</f>
        <v>7398</v>
      </c>
      <c r="K69" s="60">
        <f>L69/M69*100</f>
        <v>0.545413567725941</v>
      </c>
      <c r="L69" s="57">
        <f>SUM(L55:L68)</f>
        <v>121</v>
      </c>
      <c r="M69" s="58">
        <f>SUM(M55:M68)</f>
        <v>22185</v>
      </c>
      <c r="N69" s="59">
        <f t="shared" si="7"/>
        <v>2.048177598380161</v>
      </c>
      <c r="O69" s="57">
        <f t="shared" si="8"/>
        <v>1683.5405405405406</v>
      </c>
      <c r="P69" s="61">
        <f t="shared" si="8"/>
        <v>82197</v>
      </c>
    </row>
    <row r="70" ht="12.75">
      <c r="A70" t="s">
        <v>40</v>
      </c>
    </row>
    <row r="71" ht="12.75">
      <c r="A71" t="s">
        <v>41</v>
      </c>
    </row>
    <row r="72" ht="12.75">
      <c r="A72" s="62" t="s">
        <v>42</v>
      </c>
    </row>
    <row r="73" ht="12.75"/>
    <row r="74" ht="12.75">
      <c r="A74" t="s">
        <v>15</v>
      </c>
    </row>
    <row r="75" ht="12.75">
      <c r="A75" t="s">
        <v>69</v>
      </c>
    </row>
    <row r="76" ht="12.75">
      <c r="A76" t="s">
        <v>74</v>
      </c>
    </row>
    <row r="77" ht="12.75">
      <c r="A77" t="s">
        <v>75</v>
      </c>
    </row>
    <row r="80" ht="13.5" thickBot="1"/>
    <row r="81" spans="1:4" ht="12.75">
      <c r="A81" s="34">
        <v>2008</v>
      </c>
      <c r="B81" s="63" t="s">
        <v>76</v>
      </c>
      <c r="C81" s="35"/>
      <c r="D81" s="38"/>
    </row>
    <row r="82" spans="1:4" ht="12.75">
      <c r="A82" s="41"/>
      <c r="B82" s="43" t="s">
        <v>43</v>
      </c>
      <c r="C82" s="42"/>
      <c r="D82" s="44"/>
    </row>
    <row r="83" spans="1:4" ht="13.5" thickBot="1">
      <c r="A83" s="64" t="s">
        <v>44</v>
      </c>
      <c r="B83" s="47" t="s">
        <v>22</v>
      </c>
      <c r="C83" s="47" t="s">
        <v>23</v>
      </c>
      <c r="D83" s="49" t="s">
        <v>24</v>
      </c>
    </row>
    <row r="84" spans="1:6" ht="12.75">
      <c r="A84" s="65" t="s">
        <v>45</v>
      </c>
      <c r="B84" s="50">
        <f aca="true" t="shared" si="9" ref="B84:B89">C84/D84*100</f>
        <v>10.129599284969462</v>
      </c>
      <c r="C84" s="51">
        <v>680</v>
      </c>
      <c r="D84" s="54">
        <v>6713</v>
      </c>
      <c r="E84" s="66"/>
      <c r="F84" s="66"/>
    </row>
    <row r="85" spans="1:6" ht="12.75">
      <c r="A85" s="65" t="s">
        <v>46</v>
      </c>
      <c r="B85" s="50">
        <f t="shared" si="9"/>
        <v>9.755725190839696</v>
      </c>
      <c r="C85" s="51">
        <v>639</v>
      </c>
      <c r="D85" s="54">
        <v>6550</v>
      </c>
      <c r="E85" s="66"/>
      <c r="F85" s="66"/>
    </row>
    <row r="86" spans="1:6" ht="12.75">
      <c r="A86" s="65" t="s">
        <v>47</v>
      </c>
      <c r="B86" s="50">
        <f t="shared" si="9"/>
        <v>7.913165266106442</v>
      </c>
      <c r="C86" s="51">
        <v>678</v>
      </c>
      <c r="D86" s="54">
        <v>8568</v>
      </c>
      <c r="E86" s="66"/>
      <c r="F86" s="66"/>
    </row>
    <row r="87" spans="1:6" ht="12.75">
      <c r="A87" s="65" t="s">
        <v>48</v>
      </c>
      <c r="B87" s="50">
        <f t="shared" si="9"/>
        <v>7.87972426907535</v>
      </c>
      <c r="C87" s="51">
        <v>663</v>
      </c>
      <c r="D87" s="54">
        <v>8414</v>
      </c>
      <c r="E87" s="66"/>
      <c r="F87" s="66"/>
    </row>
    <row r="88" spans="1:6" ht="13.5" thickBot="1">
      <c r="A88" s="65" t="s">
        <v>49</v>
      </c>
      <c r="B88" s="50">
        <f t="shared" si="9"/>
        <v>12.148808370470839</v>
      </c>
      <c r="C88" s="51">
        <v>627</v>
      </c>
      <c r="D88" s="54">
        <v>5161</v>
      </c>
      <c r="E88" s="66"/>
      <c r="F88" s="66"/>
    </row>
    <row r="89" spans="1:10" ht="13.5" thickBot="1">
      <c r="A89" s="67" t="s">
        <v>39</v>
      </c>
      <c r="B89" s="59">
        <f t="shared" si="9"/>
        <v>9.28373721968028</v>
      </c>
      <c r="C89" s="57">
        <f>SUM(C84:C88)</f>
        <v>3287</v>
      </c>
      <c r="D89" s="61">
        <f>SUM(D84:D88)</f>
        <v>35406</v>
      </c>
      <c r="E89" s="66"/>
      <c r="F89" s="66"/>
      <c r="G89" s="66"/>
      <c r="J89" s="66"/>
    </row>
    <row r="90" spans="1:8" ht="12.75">
      <c r="A90" t="s">
        <v>50</v>
      </c>
      <c r="H90" s="66"/>
    </row>
  </sheetData>
  <sheetProtection/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89"/>
  <sheetViews>
    <sheetView zoomScalePageLayoutView="0" workbookViewId="0" topLeftCell="A4">
      <selection activeCell="D77" sqref="D77"/>
    </sheetView>
  </sheetViews>
  <sheetFormatPr defaultColWidth="9.140625" defaultRowHeight="12.75"/>
  <cols>
    <col min="1" max="1" width="23.421875" style="4" customWidth="1"/>
    <col min="2" max="2" width="9.7109375" style="4" customWidth="1"/>
    <col min="3" max="3" width="9.28125" style="4" customWidth="1"/>
    <col min="4" max="16384" width="9.140625" style="4" customWidth="1"/>
  </cols>
  <sheetData>
    <row r="1" spans="1:4" ht="15.75">
      <c r="A1" s="1" t="s">
        <v>77</v>
      </c>
      <c r="B1" s="2"/>
      <c r="C1" s="2"/>
      <c r="D1" s="3"/>
    </row>
    <row r="2" spans="1:4" ht="15.75">
      <c r="A2" s="5" t="s">
        <v>55</v>
      </c>
      <c r="B2" s="6"/>
      <c r="C2" s="6"/>
      <c r="D2" s="7"/>
    </row>
    <row r="3" spans="1:4" ht="12.75">
      <c r="A3" s="8" t="s">
        <v>1</v>
      </c>
      <c r="B3" s="9"/>
      <c r="C3" s="10"/>
      <c r="D3" s="11"/>
    </row>
    <row r="4" spans="1:4" ht="12.75">
      <c r="A4" s="12"/>
      <c r="B4" s="10">
        <v>2007</v>
      </c>
      <c r="C4" s="10">
        <v>2008</v>
      </c>
      <c r="D4" s="13" t="s">
        <v>2</v>
      </c>
    </row>
    <row r="5" spans="1:4" ht="12.75">
      <c r="A5" s="12" t="s">
        <v>3</v>
      </c>
      <c r="B5" s="14">
        <f aca="true" t="shared" si="0" ref="B5:C12">B16/B27*100</f>
        <v>1.7382702091577162</v>
      </c>
      <c r="C5" s="14">
        <f t="shared" si="0"/>
        <v>1.3652338469856717</v>
      </c>
      <c r="D5" s="15">
        <f aca="true" t="shared" si="1" ref="D5:D12">C5-B5</f>
        <v>-0.3730363621720445</v>
      </c>
    </row>
    <row r="6" spans="1:4" ht="12.75">
      <c r="A6" s="12" t="s">
        <v>4</v>
      </c>
      <c r="B6" s="14">
        <f t="shared" si="0"/>
        <v>0.6629588431590656</v>
      </c>
      <c r="C6" s="14">
        <f t="shared" si="0"/>
        <v>0.545413567725941</v>
      </c>
      <c r="D6" s="15">
        <f t="shared" si="1"/>
        <v>-0.11754527543312465</v>
      </c>
    </row>
    <row r="7" spans="1:4" ht="12.75">
      <c r="A7" s="12" t="s">
        <v>5</v>
      </c>
      <c r="B7" s="14">
        <f t="shared" si="0"/>
        <v>11.811719772253069</v>
      </c>
      <c r="C7" s="14">
        <f t="shared" si="0"/>
        <v>8.234859675036928</v>
      </c>
      <c r="D7" s="15">
        <f t="shared" si="1"/>
        <v>-3.576860097216141</v>
      </c>
    </row>
    <row r="8" spans="1:4" ht="12.75">
      <c r="A8" s="12" t="s">
        <v>6</v>
      </c>
      <c r="B8" s="14">
        <f t="shared" si="0"/>
        <v>2.5234664920323073</v>
      </c>
      <c r="C8" s="14">
        <f t="shared" si="0"/>
        <v>2.4653701495275664</v>
      </c>
      <c r="D8" s="15">
        <f t="shared" si="1"/>
        <v>-0.05809634250474094</v>
      </c>
    </row>
    <row r="9" spans="1:4" ht="12.75">
      <c r="A9" s="12" t="s">
        <v>7</v>
      </c>
      <c r="B9" s="14">
        <f t="shared" si="0"/>
        <v>9.813953488372093</v>
      </c>
      <c r="C9" s="14">
        <f t="shared" si="0"/>
        <v>8.923852990631756</v>
      </c>
      <c r="D9" s="15">
        <f t="shared" si="1"/>
        <v>-0.8901004977403364</v>
      </c>
    </row>
    <row r="10" spans="1:4" ht="12.75">
      <c r="A10" s="12" t="s">
        <v>8</v>
      </c>
      <c r="B10" s="14">
        <f t="shared" si="0"/>
        <v>4.208982171067479</v>
      </c>
      <c r="C10" s="14">
        <f t="shared" si="0"/>
        <v>3.823427181091415</v>
      </c>
      <c r="D10" s="15">
        <f t="shared" si="1"/>
        <v>-0.3855549899760642</v>
      </c>
    </row>
    <row r="11" spans="1:4" ht="12.75">
      <c r="A11" s="12" t="s">
        <v>9</v>
      </c>
      <c r="B11" s="14">
        <f t="shared" si="0"/>
        <v>2.1</v>
      </c>
      <c r="C11" s="14">
        <v>1.3</v>
      </c>
      <c r="D11" s="15">
        <f t="shared" si="1"/>
        <v>-0.8</v>
      </c>
    </row>
    <row r="12" spans="1:4" ht="12.75">
      <c r="A12" s="8" t="s">
        <v>10</v>
      </c>
      <c r="B12" s="16">
        <f t="shared" si="0"/>
        <v>4.884708737864077</v>
      </c>
      <c r="C12" s="17">
        <f>C23/C34*100</f>
        <v>3.8693160936821354</v>
      </c>
      <c r="D12" s="18">
        <f t="shared" si="1"/>
        <v>-1.0153926441819419</v>
      </c>
    </row>
    <row r="13" spans="1:4" ht="12.75">
      <c r="A13" s="19"/>
      <c r="B13" s="6"/>
      <c r="C13" s="6"/>
      <c r="D13" s="7"/>
    </row>
    <row r="14" spans="1:4" ht="12.75">
      <c r="A14" s="8" t="s">
        <v>11</v>
      </c>
      <c r="B14" s="10"/>
      <c r="C14" s="10"/>
      <c r="D14" s="11"/>
    </row>
    <row r="15" spans="1:4" ht="12.75">
      <c r="A15" s="12"/>
      <c r="B15" s="10">
        <f>B4</f>
        <v>2007</v>
      </c>
      <c r="C15" s="10">
        <f>C4</f>
        <v>2008</v>
      </c>
      <c r="D15" s="13" t="s">
        <v>2</v>
      </c>
    </row>
    <row r="16" spans="1:4" ht="12.75">
      <c r="A16" s="12" t="s">
        <v>3</v>
      </c>
      <c r="B16" s="20">
        <v>123</v>
      </c>
      <c r="C16" s="21">
        <v>101</v>
      </c>
      <c r="D16" s="22">
        <f>C16-B16</f>
        <v>-22</v>
      </c>
    </row>
    <row r="17" spans="1:4" ht="12.75">
      <c r="A17" s="12" t="s">
        <v>4</v>
      </c>
      <c r="B17" s="20">
        <v>149</v>
      </c>
      <c r="C17" s="21">
        <v>121</v>
      </c>
      <c r="D17" s="22">
        <f aca="true" t="shared" si="2" ref="D17:D23">C17-B17</f>
        <v>-28</v>
      </c>
    </row>
    <row r="18" spans="1:10" ht="12.75">
      <c r="A18" s="12" t="s">
        <v>5</v>
      </c>
      <c r="B18" s="20">
        <v>3340</v>
      </c>
      <c r="C18" s="21">
        <v>2230</v>
      </c>
      <c r="D18" s="22">
        <f t="shared" si="2"/>
        <v>-1110</v>
      </c>
      <c r="G18" s="21"/>
      <c r="I18" s="21"/>
      <c r="J18" s="20"/>
    </row>
    <row r="19" spans="1:9" ht="12.75">
      <c r="A19" s="12" t="s">
        <v>6</v>
      </c>
      <c r="B19" s="20">
        <v>1156</v>
      </c>
      <c r="C19" s="21">
        <v>1075</v>
      </c>
      <c r="D19" s="22">
        <f t="shared" si="2"/>
        <v>-81</v>
      </c>
      <c r="G19" s="21"/>
      <c r="I19" s="21"/>
    </row>
    <row r="20" spans="1:10" ht="12.75">
      <c r="A20" s="12" t="s">
        <v>7</v>
      </c>
      <c r="B20" s="20">
        <v>844</v>
      </c>
      <c r="C20" s="21">
        <v>743</v>
      </c>
      <c r="D20" s="22">
        <f t="shared" si="2"/>
        <v>-101</v>
      </c>
      <c r="E20" s="21"/>
      <c r="F20" s="21"/>
      <c r="J20" s="20"/>
    </row>
    <row r="21" spans="1:6" ht="12.75">
      <c r="A21" s="12" t="s">
        <v>8</v>
      </c>
      <c r="B21" s="23">
        <v>373</v>
      </c>
      <c r="C21" s="24">
        <v>330</v>
      </c>
      <c r="D21" s="22">
        <f t="shared" si="2"/>
        <v>-43</v>
      </c>
      <c r="F21" s="21"/>
    </row>
    <row r="22" spans="1:4" ht="12.75">
      <c r="A22" s="12" t="s">
        <v>9</v>
      </c>
      <c r="B22" s="25">
        <v>52.5</v>
      </c>
      <c r="C22" s="26">
        <f>C11*C33/100</f>
        <v>32.5</v>
      </c>
      <c r="D22" s="22">
        <f t="shared" si="2"/>
        <v>-20</v>
      </c>
    </row>
    <row r="23" spans="1:9" ht="12.75">
      <c r="A23" s="8" t="s">
        <v>10</v>
      </c>
      <c r="B23" s="27">
        <f>SUM(B16:B22)</f>
        <v>6037.5</v>
      </c>
      <c r="C23" s="27">
        <f>SUM(C16:C22)</f>
        <v>4632.5</v>
      </c>
      <c r="D23" s="28">
        <f t="shared" si="2"/>
        <v>-1405</v>
      </c>
      <c r="G23" s="21"/>
      <c r="I23" s="21"/>
    </row>
    <row r="24" spans="1:4" ht="12.75">
      <c r="A24" s="19"/>
      <c r="B24" s="6"/>
      <c r="C24" s="6"/>
      <c r="D24" s="7"/>
    </row>
    <row r="25" spans="1:4" ht="12.75">
      <c r="A25" s="8" t="s">
        <v>12</v>
      </c>
      <c r="B25" s="10"/>
      <c r="C25" s="10"/>
      <c r="D25" s="11"/>
    </row>
    <row r="26" spans="1:4" ht="12.75">
      <c r="A26" s="12"/>
      <c r="B26" s="10">
        <f>B4</f>
        <v>2007</v>
      </c>
      <c r="C26" s="10">
        <f>C4</f>
        <v>2008</v>
      </c>
      <c r="D26" s="13" t="s">
        <v>2</v>
      </c>
    </row>
    <row r="27" spans="1:9" ht="12.75">
      <c r="A27" s="12" t="s">
        <v>3</v>
      </c>
      <c r="B27" s="21">
        <v>7076</v>
      </c>
      <c r="C27" s="21">
        <v>7398</v>
      </c>
      <c r="D27" s="22">
        <f aca="true" t="shared" si="3" ref="D27:D34">C27-B27</f>
        <v>322</v>
      </c>
      <c r="G27" s="21"/>
      <c r="I27" s="21"/>
    </row>
    <row r="28" spans="1:9" ht="12.75">
      <c r="A28" s="12" t="s">
        <v>4</v>
      </c>
      <c r="B28" s="21">
        <v>22475</v>
      </c>
      <c r="C28" s="21">
        <v>22185</v>
      </c>
      <c r="D28" s="22">
        <f t="shared" si="3"/>
        <v>-290</v>
      </c>
      <c r="G28" s="21"/>
      <c r="I28" s="21"/>
    </row>
    <row r="29" spans="1:10" ht="12.75">
      <c r="A29" s="12" t="s">
        <v>5</v>
      </c>
      <c r="B29" s="21">
        <v>28277</v>
      </c>
      <c r="C29" s="21">
        <v>27080</v>
      </c>
      <c r="D29" s="22">
        <f t="shared" si="3"/>
        <v>-1197</v>
      </c>
      <c r="G29" s="21"/>
      <c r="I29" s="21"/>
      <c r="J29" s="29"/>
    </row>
    <row r="30" spans="1:9" ht="12.75">
      <c r="A30" s="12" t="s">
        <v>6</v>
      </c>
      <c r="B30" s="21">
        <v>45810</v>
      </c>
      <c r="C30" s="21">
        <v>43604</v>
      </c>
      <c r="D30" s="22">
        <f t="shared" si="3"/>
        <v>-2206</v>
      </c>
      <c r="G30" s="21"/>
      <c r="I30" s="21"/>
    </row>
    <row r="31" spans="1:10" ht="12.75">
      <c r="A31" s="12" t="s">
        <v>7</v>
      </c>
      <c r="B31" s="21">
        <v>8600</v>
      </c>
      <c r="C31" s="21">
        <v>8326</v>
      </c>
      <c r="D31" s="22">
        <f t="shared" si="3"/>
        <v>-274</v>
      </c>
      <c r="E31" s="21"/>
      <c r="F31" s="21"/>
      <c r="G31" s="21"/>
      <c r="I31" s="21"/>
      <c r="J31" s="29"/>
    </row>
    <row r="32" spans="1:9" ht="12.75">
      <c r="A32" s="12" t="s">
        <v>8</v>
      </c>
      <c r="B32" s="21">
        <v>8862</v>
      </c>
      <c r="C32" s="21">
        <v>8631</v>
      </c>
      <c r="D32" s="22">
        <f t="shared" si="3"/>
        <v>-231</v>
      </c>
      <c r="G32" s="21"/>
      <c r="I32" s="21"/>
    </row>
    <row r="33" spans="1:9" ht="12.75">
      <c r="A33" s="12" t="s">
        <v>9</v>
      </c>
      <c r="B33" s="21">
        <v>2500</v>
      </c>
      <c r="C33" s="21">
        <v>2500</v>
      </c>
      <c r="D33" s="22">
        <f t="shared" si="3"/>
        <v>0</v>
      </c>
      <c r="G33" s="21"/>
      <c r="I33" s="21"/>
    </row>
    <row r="34" spans="1:9" ht="12.75">
      <c r="A34" s="8" t="s">
        <v>10</v>
      </c>
      <c r="B34" s="27">
        <f>SUM(B27:B33)</f>
        <v>123600</v>
      </c>
      <c r="C34" s="27">
        <f>SUM(C27:C33)</f>
        <v>119724</v>
      </c>
      <c r="D34" s="28">
        <f t="shared" si="3"/>
        <v>-3876</v>
      </c>
      <c r="G34" s="21"/>
      <c r="H34" s="21"/>
      <c r="I34" s="21"/>
    </row>
    <row r="35" spans="1:4" ht="12.75">
      <c r="A35" s="19"/>
      <c r="B35" s="30"/>
      <c r="C35" s="30"/>
      <c r="D35" s="31"/>
    </row>
    <row r="36" ht="12.75">
      <c r="A36" s="32" t="s">
        <v>13</v>
      </c>
    </row>
    <row r="37" ht="12.75">
      <c r="A37" s="32" t="s">
        <v>14</v>
      </c>
    </row>
    <row r="38" ht="12.75">
      <c r="A38" s="32" t="s">
        <v>78</v>
      </c>
    </row>
    <row r="39" ht="12.75">
      <c r="A39" s="32" t="s">
        <v>15</v>
      </c>
    </row>
    <row r="40" ht="12.75">
      <c r="A40" t="s">
        <v>79</v>
      </c>
    </row>
    <row r="41" ht="12.75">
      <c r="A41" s="32" t="s">
        <v>70</v>
      </c>
    </row>
    <row r="42" ht="12.75">
      <c r="A42" s="32" t="s">
        <v>80</v>
      </c>
    </row>
    <row r="46" ht="12.75">
      <c r="A46" t="s">
        <v>16</v>
      </c>
    </row>
    <row r="47" ht="12.75">
      <c r="A47" t="s">
        <v>17</v>
      </c>
    </row>
    <row r="48" ht="12.75"/>
    <row r="49" spans="1:3" ht="12.75">
      <c r="A49" t="s">
        <v>81</v>
      </c>
      <c r="B49">
        <v>2008</v>
      </c>
      <c r="C49" t="s">
        <v>19</v>
      </c>
    </row>
    <row r="50" ht="13.5" thickBot="1"/>
    <row r="51" spans="1:16" s="39" customFormat="1" ht="12.75">
      <c r="A51" s="33">
        <v>2008</v>
      </c>
      <c r="B51" s="34" t="str">
        <f>A49</f>
        <v>UGE 9</v>
      </c>
      <c r="C51" s="35"/>
      <c r="D51" s="36"/>
      <c r="E51" s="37" t="str">
        <f>B51</f>
        <v>UGE 9</v>
      </c>
      <c r="F51" s="35"/>
      <c r="G51" s="36"/>
      <c r="H51" s="35" t="str">
        <f>B51</f>
        <v>UGE 9</v>
      </c>
      <c r="I51" s="35"/>
      <c r="J51" s="36"/>
      <c r="K51" s="35" t="str">
        <f>B51</f>
        <v>UGE 9</v>
      </c>
      <c r="L51" s="35"/>
      <c r="M51" s="36"/>
      <c r="N51" s="35" t="str">
        <f>B51</f>
        <v>UGE 9</v>
      </c>
      <c r="O51" s="35"/>
      <c r="P51" s="38"/>
    </row>
    <row r="52" spans="1:16" ht="12.75">
      <c r="A52" s="40"/>
      <c r="B52" s="41" t="s">
        <v>6</v>
      </c>
      <c r="C52" s="42"/>
      <c r="D52" s="42"/>
      <c r="E52" s="43" t="s">
        <v>8</v>
      </c>
      <c r="F52" s="42"/>
      <c r="G52" s="42"/>
      <c r="H52" s="43" t="s">
        <v>3</v>
      </c>
      <c r="I52" s="42"/>
      <c r="J52" s="42"/>
      <c r="K52" s="43" t="s">
        <v>20</v>
      </c>
      <c r="L52" s="42"/>
      <c r="M52" s="42"/>
      <c r="N52" s="43" t="s">
        <v>10</v>
      </c>
      <c r="O52" s="42"/>
      <c r="P52" s="44"/>
    </row>
    <row r="53" spans="1:16" ht="13.5" thickBot="1">
      <c r="A53" s="45" t="s">
        <v>21</v>
      </c>
      <c r="B53" s="46" t="s">
        <v>22</v>
      </c>
      <c r="C53" s="47" t="s">
        <v>23</v>
      </c>
      <c r="D53" s="48" t="s">
        <v>24</v>
      </c>
      <c r="E53" s="47" t="s">
        <v>22</v>
      </c>
      <c r="F53" s="47" t="s">
        <v>23</v>
      </c>
      <c r="G53" s="48" t="s">
        <v>24</v>
      </c>
      <c r="H53" s="47" t="s">
        <v>22</v>
      </c>
      <c r="I53" s="47" t="s">
        <v>23</v>
      </c>
      <c r="J53" s="48" t="s">
        <v>24</v>
      </c>
      <c r="K53" s="47" t="s">
        <v>22</v>
      </c>
      <c r="L53" s="47" t="s">
        <v>23</v>
      </c>
      <c r="M53" s="48" t="s">
        <v>24</v>
      </c>
      <c r="N53" s="47" t="s">
        <v>22</v>
      </c>
      <c r="O53" s="47" t="s">
        <v>23</v>
      </c>
      <c r="P53" s="49" t="s">
        <v>24</v>
      </c>
    </row>
    <row r="54" spans="1:16" ht="12.75">
      <c r="A54" s="40" t="s">
        <v>25</v>
      </c>
      <c r="B54" s="50">
        <f>C54/D54*100</f>
        <v>4.181299085112787</v>
      </c>
      <c r="C54" s="51">
        <v>123.89189189189189</v>
      </c>
      <c r="D54" s="52">
        <v>2963</v>
      </c>
      <c r="E54" s="50">
        <f>F54/G54*100</f>
        <v>4.568527918781726</v>
      </c>
      <c r="F54" s="51">
        <v>90</v>
      </c>
      <c r="G54" s="52">
        <v>1970</v>
      </c>
      <c r="H54" s="50">
        <f>I54/J54*100</f>
        <v>2.3211747986736144</v>
      </c>
      <c r="I54" s="51">
        <v>49</v>
      </c>
      <c r="J54" s="52">
        <v>2111</v>
      </c>
      <c r="K54" s="50">
        <f>L54/M54*100</f>
        <v>1.0882238631947143</v>
      </c>
      <c r="L54" s="51">
        <v>56</v>
      </c>
      <c r="M54" s="53">
        <v>5146</v>
      </c>
      <c r="N54" s="50">
        <f>O54/P54*100</f>
        <v>2.616012238653748</v>
      </c>
      <c r="O54" s="51">
        <f>L54+I54+F54+C54</f>
        <v>318.8918918918919</v>
      </c>
      <c r="P54" s="54">
        <f>M54+J54+G54+D54</f>
        <v>12190</v>
      </c>
    </row>
    <row r="55" spans="1:16" ht="12.75">
      <c r="A55" s="40" t="s">
        <v>26</v>
      </c>
      <c r="B55" s="50">
        <f aca="true" t="shared" si="4" ref="B55:B67">C55/D55*100</f>
        <v>2.443085682568955</v>
      </c>
      <c r="C55" s="51">
        <v>73.75675675675676</v>
      </c>
      <c r="D55" s="52">
        <v>3019</v>
      </c>
      <c r="E55" s="50">
        <f aca="true" t="shared" si="5" ref="E55:E67">F55/G55*100</f>
        <v>3.9834024896265556</v>
      </c>
      <c r="F55" s="51">
        <v>48</v>
      </c>
      <c r="G55" s="52">
        <v>1205</v>
      </c>
      <c r="H55" s="50">
        <f>I55/J55*100</f>
        <v>0.9060955518945634</v>
      </c>
      <c r="I55" s="51">
        <v>11</v>
      </c>
      <c r="J55" s="52">
        <v>1214</v>
      </c>
      <c r="K55" s="50">
        <f aca="true" t="shared" si="6" ref="K55:K67">L55/M55*100</f>
        <v>0.4444444444444444</v>
      </c>
      <c r="L55" s="51">
        <v>4</v>
      </c>
      <c r="M55" s="52">
        <v>900</v>
      </c>
      <c r="N55" s="50">
        <f aca="true" t="shared" si="7" ref="N55:N68">O55/P55*100</f>
        <v>2.1577273076168626</v>
      </c>
      <c r="O55" s="51">
        <f>L55+I55+F55+C55</f>
        <v>136.75675675675677</v>
      </c>
      <c r="P55" s="54">
        <f>M55+J55+G55+D55</f>
        <v>6338</v>
      </c>
    </row>
    <row r="56" spans="1:16" ht="12.75">
      <c r="A56" s="40" t="s">
        <v>27</v>
      </c>
      <c r="B56" s="50">
        <f t="shared" si="4"/>
        <v>2.8419041156718845</v>
      </c>
      <c r="C56" s="51">
        <v>153.945945945946</v>
      </c>
      <c r="D56" s="52">
        <v>5417</v>
      </c>
      <c r="E56" s="50"/>
      <c r="F56" s="51"/>
      <c r="G56" s="52"/>
      <c r="H56" s="50"/>
      <c r="I56" s="51"/>
      <c r="J56" s="52"/>
      <c r="K56" s="50"/>
      <c r="M56" s="52"/>
      <c r="N56" s="50">
        <f t="shared" si="7"/>
        <v>2.8419041156718845</v>
      </c>
      <c r="O56" s="51">
        <f>F56+C56</f>
        <v>153.945945945946</v>
      </c>
      <c r="P56" s="54">
        <f>G56+D56</f>
        <v>5417</v>
      </c>
    </row>
    <row r="57" spans="1:16" ht="12.75">
      <c r="A57" s="40" t="s">
        <v>28</v>
      </c>
      <c r="B57" s="50"/>
      <c r="C57" s="51"/>
      <c r="D57" s="52"/>
      <c r="E57" s="50"/>
      <c r="F57" s="51"/>
      <c r="G57" s="52"/>
      <c r="H57" s="50"/>
      <c r="I57" s="51"/>
      <c r="J57" s="52"/>
      <c r="K57" s="50">
        <f t="shared" si="6"/>
        <v>0.21482277121374865</v>
      </c>
      <c r="L57">
        <v>4</v>
      </c>
      <c r="M57" s="52">
        <v>1862</v>
      </c>
      <c r="N57" s="50">
        <f t="shared" si="7"/>
        <v>0.21482277121374865</v>
      </c>
      <c r="O57" s="51">
        <f>L57+F57+C57</f>
        <v>4</v>
      </c>
      <c r="P57" s="54">
        <f>M57+G57+D57</f>
        <v>1862</v>
      </c>
    </row>
    <row r="58" spans="1:16" ht="12.75">
      <c r="A58" s="40" t="s">
        <v>29</v>
      </c>
      <c r="B58" s="50"/>
      <c r="C58" s="51"/>
      <c r="D58" s="52"/>
      <c r="E58" s="50">
        <f t="shared" si="5"/>
        <v>6.593406593406594</v>
      </c>
      <c r="F58" s="51">
        <v>30</v>
      </c>
      <c r="G58" s="52">
        <v>455</v>
      </c>
      <c r="H58" s="50">
        <f>I58/J58*100</f>
        <v>1.1254019292604502</v>
      </c>
      <c r="I58" s="51">
        <v>7</v>
      </c>
      <c r="J58" s="52">
        <v>622</v>
      </c>
      <c r="K58" s="50">
        <f t="shared" si="6"/>
        <v>0.5474452554744526</v>
      </c>
      <c r="L58" s="51">
        <v>6</v>
      </c>
      <c r="M58" s="52">
        <v>1096</v>
      </c>
      <c r="N58" s="50">
        <f t="shared" si="7"/>
        <v>1.9788311090658077</v>
      </c>
      <c r="O58" s="51">
        <f aca="true" t="shared" si="8" ref="O58:P68">L58+I58+F58+C58</f>
        <v>43</v>
      </c>
      <c r="P58" s="54">
        <f t="shared" si="8"/>
        <v>2173</v>
      </c>
    </row>
    <row r="59" spans="1:16" ht="12.75">
      <c r="A59" s="40" t="s">
        <v>30</v>
      </c>
      <c r="B59" s="50">
        <f t="shared" si="4"/>
        <v>4.691733298090266</v>
      </c>
      <c r="C59" s="51">
        <v>19.18918918918919</v>
      </c>
      <c r="D59" s="52">
        <v>409</v>
      </c>
      <c r="E59" s="50"/>
      <c r="F59" s="51"/>
      <c r="G59" s="52"/>
      <c r="H59" s="50">
        <f>I59/J59*100</f>
        <v>4.411764705882353</v>
      </c>
      <c r="I59" s="51">
        <v>3</v>
      </c>
      <c r="J59" s="52">
        <v>68</v>
      </c>
      <c r="K59" s="50">
        <f t="shared" si="6"/>
        <v>0</v>
      </c>
      <c r="L59" s="51">
        <v>0</v>
      </c>
      <c r="M59" s="52">
        <v>206</v>
      </c>
      <c r="N59" s="50">
        <f t="shared" si="7"/>
        <v>3.248783190218037</v>
      </c>
      <c r="O59" s="51">
        <f t="shared" si="8"/>
        <v>22.18918918918919</v>
      </c>
      <c r="P59" s="54">
        <f t="shared" si="8"/>
        <v>683</v>
      </c>
    </row>
    <row r="60" spans="1:16" ht="12.75">
      <c r="A60" s="40" t="s">
        <v>31</v>
      </c>
      <c r="B60" s="50">
        <f t="shared" si="4"/>
        <v>1.441542072650702</v>
      </c>
      <c r="C60" s="51">
        <v>51.621621621621635</v>
      </c>
      <c r="D60" s="52">
        <v>3581</v>
      </c>
      <c r="E60" s="50">
        <f t="shared" si="5"/>
        <v>6.24249699879952</v>
      </c>
      <c r="F60" s="51">
        <v>52</v>
      </c>
      <c r="G60" s="52">
        <v>833</v>
      </c>
      <c r="H60" s="50">
        <f>I60/J60*100</f>
        <v>1.445466491458607</v>
      </c>
      <c r="I60" s="51">
        <v>11</v>
      </c>
      <c r="J60" s="52">
        <v>761</v>
      </c>
      <c r="K60" s="50">
        <f t="shared" si="6"/>
        <v>0.7716049382716049</v>
      </c>
      <c r="L60" s="51">
        <v>15</v>
      </c>
      <c r="M60" s="52">
        <v>1944</v>
      </c>
      <c r="N60" s="50">
        <f t="shared" si="7"/>
        <v>1.8207841216690779</v>
      </c>
      <c r="O60" s="51">
        <f t="shared" si="8"/>
        <v>129.62162162162164</v>
      </c>
      <c r="P60" s="54">
        <f t="shared" si="8"/>
        <v>7119</v>
      </c>
    </row>
    <row r="61" spans="1:16" ht="12.75">
      <c r="A61" s="40" t="s">
        <v>32</v>
      </c>
      <c r="B61" s="50">
        <f t="shared" si="4"/>
        <v>1.403428745200897</v>
      </c>
      <c r="C61" s="51">
        <v>49.891891891891895</v>
      </c>
      <c r="D61" s="52">
        <v>3555</v>
      </c>
      <c r="E61" s="50"/>
      <c r="F61" s="51"/>
      <c r="G61" s="52"/>
      <c r="H61" s="50">
        <f>I61/J61*100</f>
        <v>0.4944375772558714</v>
      </c>
      <c r="I61" s="51">
        <v>4</v>
      </c>
      <c r="J61" s="52">
        <v>809</v>
      </c>
      <c r="K61" s="50">
        <f t="shared" si="6"/>
        <v>0.23282887077997672</v>
      </c>
      <c r="L61" s="51">
        <v>2</v>
      </c>
      <c r="M61" s="52">
        <v>859</v>
      </c>
      <c r="N61" s="50">
        <f t="shared" si="7"/>
        <v>1.070110892052305</v>
      </c>
      <c r="O61" s="51">
        <f t="shared" si="8"/>
        <v>55.891891891891895</v>
      </c>
      <c r="P61" s="54">
        <f t="shared" si="8"/>
        <v>5223</v>
      </c>
    </row>
    <row r="62" spans="1:16" ht="12.75">
      <c r="A62" s="40" t="s">
        <v>33</v>
      </c>
      <c r="B62" s="50">
        <f t="shared" si="4"/>
        <v>1.196810845933653</v>
      </c>
      <c r="C62" s="51">
        <v>36.83783783783784</v>
      </c>
      <c r="D62" s="52">
        <v>3078</v>
      </c>
      <c r="E62" s="50">
        <f t="shared" si="5"/>
        <v>3.8377192982456143</v>
      </c>
      <c r="F62" s="51">
        <v>35</v>
      </c>
      <c r="G62" s="52">
        <v>912</v>
      </c>
      <c r="H62" s="50"/>
      <c r="I62" s="51"/>
      <c r="J62" s="52"/>
      <c r="K62" s="50">
        <f t="shared" si="6"/>
        <v>0.2583979328165375</v>
      </c>
      <c r="L62" s="51">
        <v>3</v>
      </c>
      <c r="M62" s="52">
        <v>1161</v>
      </c>
      <c r="N62" s="50">
        <f t="shared" si="7"/>
        <v>1.4528797871838057</v>
      </c>
      <c r="O62" s="51">
        <f t="shared" si="8"/>
        <v>74.83783783783784</v>
      </c>
      <c r="P62" s="54">
        <f t="shared" si="8"/>
        <v>5151</v>
      </c>
    </row>
    <row r="63" spans="1:16" ht="12.75">
      <c r="A63" s="40" t="s">
        <v>34</v>
      </c>
      <c r="B63" s="50"/>
      <c r="C63" s="51"/>
      <c r="D63" s="52"/>
      <c r="E63" s="50">
        <f t="shared" si="5"/>
        <v>0.5964214711729622</v>
      </c>
      <c r="F63" s="51">
        <v>3</v>
      </c>
      <c r="G63" s="52">
        <v>503</v>
      </c>
      <c r="H63" s="50"/>
      <c r="I63" s="51"/>
      <c r="J63" s="52"/>
      <c r="K63" s="50">
        <f t="shared" si="6"/>
        <v>0.47978067169294036</v>
      </c>
      <c r="L63" s="51">
        <v>7</v>
      </c>
      <c r="M63" s="52">
        <v>1459</v>
      </c>
      <c r="N63" s="50">
        <f t="shared" si="7"/>
        <v>0.509683995922528</v>
      </c>
      <c r="O63" s="51">
        <f t="shared" si="8"/>
        <v>10</v>
      </c>
      <c r="P63" s="54">
        <f t="shared" si="8"/>
        <v>1962</v>
      </c>
    </row>
    <row r="64" spans="1:16" ht="12.75">
      <c r="A64" s="40" t="s">
        <v>35</v>
      </c>
      <c r="B64" s="50">
        <f t="shared" si="4"/>
        <v>2.9377581801482586</v>
      </c>
      <c r="C64" s="51">
        <v>182.4054054054054</v>
      </c>
      <c r="D64" s="52">
        <v>6209</v>
      </c>
      <c r="E64" s="50">
        <f t="shared" si="5"/>
        <v>4.669260700389105</v>
      </c>
      <c r="F64" s="51">
        <v>24</v>
      </c>
      <c r="G64" s="52">
        <v>514</v>
      </c>
      <c r="H64" s="50"/>
      <c r="I64" s="51"/>
      <c r="J64" s="52"/>
      <c r="K64" s="50">
        <f t="shared" si="6"/>
        <v>0.09532888465204957</v>
      </c>
      <c r="L64" s="51">
        <v>2</v>
      </c>
      <c r="M64" s="52">
        <v>2098</v>
      </c>
      <c r="N64" s="50">
        <f t="shared" si="7"/>
        <v>2.3626052080875795</v>
      </c>
      <c r="O64" s="51">
        <f t="shared" si="8"/>
        <v>208.4054054054054</v>
      </c>
      <c r="P64" s="54">
        <f t="shared" si="8"/>
        <v>8821</v>
      </c>
    </row>
    <row r="65" spans="1:16" ht="12.75">
      <c r="A65" s="40" t="s">
        <v>36</v>
      </c>
      <c r="B65" s="50">
        <f t="shared" si="4"/>
        <v>1.3638028272174614</v>
      </c>
      <c r="C65" s="51">
        <v>75.48648648648648</v>
      </c>
      <c r="D65" s="52">
        <v>5535</v>
      </c>
      <c r="E65" s="50">
        <f t="shared" si="5"/>
        <v>0.9247027741083224</v>
      </c>
      <c r="F65" s="51">
        <v>7</v>
      </c>
      <c r="G65" s="52">
        <v>757</v>
      </c>
      <c r="H65" s="50">
        <f>I65/J65*100</f>
        <v>0.7104795737122558</v>
      </c>
      <c r="I65" s="51">
        <v>4</v>
      </c>
      <c r="J65" s="52">
        <v>563</v>
      </c>
      <c r="K65" s="50">
        <f t="shared" si="6"/>
        <v>0.19984012789768185</v>
      </c>
      <c r="L65" s="51">
        <v>5</v>
      </c>
      <c r="M65" s="52">
        <v>2502</v>
      </c>
      <c r="N65" s="50">
        <f t="shared" si="7"/>
        <v>0.9777331034144114</v>
      </c>
      <c r="O65" s="51">
        <f t="shared" si="8"/>
        <v>91.48648648648648</v>
      </c>
      <c r="P65" s="54">
        <f t="shared" si="8"/>
        <v>9357</v>
      </c>
    </row>
    <row r="66" spans="1:16" ht="12.75">
      <c r="A66" s="40" t="s">
        <v>37</v>
      </c>
      <c r="B66" s="50">
        <f t="shared" si="4"/>
        <v>2.344654625010005</v>
      </c>
      <c r="C66" s="51">
        <v>118.75675675675674</v>
      </c>
      <c r="D66" s="52">
        <v>5065</v>
      </c>
      <c r="E66" s="50">
        <f t="shared" si="5"/>
        <v>1.4492753623188406</v>
      </c>
      <c r="F66" s="51">
        <v>9</v>
      </c>
      <c r="G66" s="52">
        <v>621</v>
      </c>
      <c r="H66" s="50">
        <f>I66/J66*100</f>
        <v>0.4728132387706856</v>
      </c>
      <c r="I66" s="51">
        <v>2</v>
      </c>
      <c r="J66" s="52">
        <v>423</v>
      </c>
      <c r="K66" s="50">
        <f t="shared" si="6"/>
        <v>0.6915629322268326</v>
      </c>
      <c r="L66" s="51">
        <v>5</v>
      </c>
      <c r="M66" s="52">
        <v>723</v>
      </c>
      <c r="N66" s="50">
        <f t="shared" si="7"/>
        <v>1.9724349642382428</v>
      </c>
      <c r="O66" s="51">
        <f t="shared" si="8"/>
        <v>134.75675675675674</v>
      </c>
      <c r="P66" s="54">
        <f t="shared" si="8"/>
        <v>6832</v>
      </c>
    </row>
    <row r="67" spans="1:16" s="39" customFormat="1" ht="13.5" thickBot="1">
      <c r="A67" s="45" t="s">
        <v>38</v>
      </c>
      <c r="B67" s="50">
        <f t="shared" si="4"/>
        <v>3.9631712164710273</v>
      </c>
      <c r="C67" s="51">
        <v>189.16216216216213</v>
      </c>
      <c r="D67" s="52">
        <v>4773</v>
      </c>
      <c r="E67" s="50">
        <f t="shared" si="5"/>
        <v>3.7166085946573753</v>
      </c>
      <c r="F67" s="51">
        <v>32</v>
      </c>
      <c r="G67" s="52">
        <v>861</v>
      </c>
      <c r="H67" s="50">
        <f>I67/J67*100</f>
        <v>1.2091898428053205</v>
      </c>
      <c r="I67" s="51">
        <v>10</v>
      </c>
      <c r="J67" s="52">
        <v>827</v>
      </c>
      <c r="K67" s="50">
        <f t="shared" si="6"/>
        <v>0.5383580080753702</v>
      </c>
      <c r="L67" s="51">
        <v>12</v>
      </c>
      <c r="M67" s="52">
        <v>2229</v>
      </c>
      <c r="N67" s="50">
        <f t="shared" si="7"/>
        <v>2.7981836842596333</v>
      </c>
      <c r="O67" s="51">
        <f t="shared" si="8"/>
        <v>243.16216216216213</v>
      </c>
      <c r="P67" s="54">
        <f t="shared" si="8"/>
        <v>8690</v>
      </c>
    </row>
    <row r="68" spans="1:16" ht="13.5" thickBot="1">
      <c r="A68" s="55" t="s">
        <v>39</v>
      </c>
      <c r="B68" s="56">
        <f>C68/D68*100</f>
        <v>2.465246183712379</v>
      </c>
      <c r="C68" s="57">
        <f>SUM(C54:C67)</f>
        <v>1074.9459459459458</v>
      </c>
      <c r="D68" s="58">
        <f>SUM(D54:D67)</f>
        <v>43604</v>
      </c>
      <c r="E68" s="59">
        <f>F68/G68*100</f>
        <v>3.823427181091415</v>
      </c>
      <c r="F68" s="57">
        <f>SUM(F54:F67)</f>
        <v>330</v>
      </c>
      <c r="G68" s="57">
        <f>SUM(G54:G67)</f>
        <v>8631</v>
      </c>
      <c r="H68" s="59">
        <f>I68/J68*100</f>
        <v>1.3652338469856717</v>
      </c>
      <c r="I68" s="57">
        <f>SUM(I54:I67)</f>
        <v>101</v>
      </c>
      <c r="J68" s="57">
        <f>SUM(J54:J67)</f>
        <v>7398</v>
      </c>
      <c r="K68" s="60">
        <f>L68/M68*100</f>
        <v>0.545413567725941</v>
      </c>
      <c r="L68" s="57">
        <f>SUM(L54:L67)</f>
        <v>121</v>
      </c>
      <c r="M68" s="58">
        <f>SUM(M54:M67)</f>
        <v>22185</v>
      </c>
      <c r="N68" s="59">
        <f t="shared" si="7"/>
        <v>1.9884939083648412</v>
      </c>
      <c r="O68" s="57">
        <f t="shared" si="8"/>
        <v>1626.9459459459458</v>
      </c>
      <c r="P68" s="61">
        <f t="shared" si="8"/>
        <v>81818</v>
      </c>
    </row>
    <row r="69" ht="12.75">
      <c r="A69" t="s">
        <v>40</v>
      </c>
    </row>
    <row r="70" ht="12.75">
      <c r="A70" t="s">
        <v>41</v>
      </c>
    </row>
    <row r="71" ht="12.75">
      <c r="A71" s="62" t="s">
        <v>42</v>
      </c>
    </row>
    <row r="72" ht="12.75"/>
    <row r="73" ht="12.75">
      <c r="A73" t="s">
        <v>15</v>
      </c>
    </row>
    <row r="74" ht="12.75">
      <c r="A74" t="s">
        <v>79</v>
      </c>
    </row>
    <row r="75" ht="12.75">
      <c r="A75" t="s">
        <v>74</v>
      </c>
    </row>
    <row r="76" ht="12.75">
      <c r="A76" t="s">
        <v>82</v>
      </c>
    </row>
    <row r="79" ht="13.5" thickBot="1"/>
    <row r="80" spans="1:4" ht="12.75">
      <c r="A80" s="34">
        <v>2008</v>
      </c>
      <c r="B80" s="63" t="s">
        <v>83</v>
      </c>
      <c r="C80" s="35"/>
      <c r="D80" s="38"/>
    </row>
    <row r="81" spans="1:4" ht="12.75">
      <c r="A81" s="41"/>
      <c r="B81" s="43" t="s">
        <v>43</v>
      </c>
      <c r="C81" s="42"/>
      <c r="D81" s="44"/>
    </row>
    <row r="82" spans="1:4" ht="13.5" thickBot="1">
      <c r="A82" s="64" t="s">
        <v>44</v>
      </c>
      <c r="B82" s="47" t="s">
        <v>22</v>
      </c>
      <c r="C82" s="47" t="s">
        <v>23</v>
      </c>
      <c r="D82" s="49" t="s">
        <v>24</v>
      </c>
    </row>
    <row r="83" spans="1:6" ht="12.75">
      <c r="A83" s="65" t="s">
        <v>45</v>
      </c>
      <c r="B83" s="50">
        <f aca="true" t="shared" si="9" ref="B83:B88">C83/D83*100</f>
        <v>9.62311932072099</v>
      </c>
      <c r="C83" s="51">
        <v>646</v>
      </c>
      <c r="D83" s="54">
        <v>6713</v>
      </c>
      <c r="E83" s="66"/>
      <c r="F83" s="66"/>
    </row>
    <row r="84" spans="1:6" ht="12.75">
      <c r="A84" s="65" t="s">
        <v>46</v>
      </c>
      <c r="B84" s="50">
        <f t="shared" si="9"/>
        <v>9.419847328244275</v>
      </c>
      <c r="C84" s="51">
        <v>617</v>
      </c>
      <c r="D84" s="54">
        <v>6550</v>
      </c>
      <c r="E84" s="66"/>
      <c r="F84" s="66"/>
    </row>
    <row r="85" spans="1:6" ht="12.75">
      <c r="A85" s="65" t="s">
        <v>47</v>
      </c>
      <c r="B85" s="50">
        <f t="shared" si="9"/>
        <v>7.352941176470589</v>
      </c>
      <c r="C85" s="51">
        <v>630</v>
      </c>
      <c r="D85" s="54">
        <v>8568</v>
      </c>
      <c r="E85" s="66"/>
      <c r="F85" s="66"/>
    </row>
    <row r="86" spans="1:6" ht="12.75">
      <c r="A86" s="65" t="s">
        <v>48</v>
      </c>
      <c r="B86" s="50">
        <f t="shared" si="9"/>
        <v>6.370335155692892</v>
      </c>
      <c r="C86" s="51">
        <v>536</v>
      </c>
      <c r="D86" s="54">
        <v>8414</v>
      </c>
      <c r="E86" s="66"/>
      <c r="F86" s="66"/>
    </row>
    <row r="87" spans="1:6" ht="13.5" thickBot="1">
      <c r="A87" s="65" t="s">
        <v>49</v>
      </c>
      <c r="B87" s="50">
        <f t="shared" si="9"/>
        <v>10.463088548730866</v>
      </c>
      <c r="C87" s="51">
        <v>540</v>
      </c>
      <c r="D87" s="54">
        <v>5161</v>
      </c>
      <c r="E87" s="66"/>
      <c r="F87" s="66"/>
    </row>
    <row r="88" spans="1:10" ht="13.5" thickBot="1">
      <c r="A88" s="67" t="s">
        <v>39</v>
      </c>
      <c r="B88" s="59">
        <f t="shared" si="9"/>
        <v>8.385584364232052</v>
      </c>
      <c r="C88" s="57">
        <f>SUM(C83:C87)</f>
        <v>2969</v>
      </c>
      <c r="D88" s="61">
        <f>SUM(D83:D87)</f>
        <v>35406</v>
      </c>
      <c r="E88" s="66"/>
      <c r="F88" s="66"/>
      <c r="G88" s="66"/>
      <c r="J88" s="66"/>
    </row>
    <row r="89" spans="1:8" ht="12.75">
      <c r="A89" t="s">
        <v>50</v>
      </c>
      <c r="H89" s="66"/>
    </row>
  </sheetData>
  <sheetProtection/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87"/>
  <sheetViews>
    <sheetView zoomScalePageLayoutView="0" workbookViewId="0" topLeftCell="A46">
      <selection activeCell="G77" sqref="G77"/>
    </sheetView>
  </sheetViews>
  <sheetFormatPr defaultColWidth="9.140625" defaultRowHeight="12.75"/>
  <cols>
    <col min="1" max="1" width="33.28125" style="4" customWidth="1"/>
    <col min="2" max="2" width="9.7109375" style="4" customWidth="1"/>
    <col min="3" max="3" width="9.28125" style="4" customWidth="1"/>
    <col min="4" max="16384" width="9.140625" style="4" customWidth="1"/>
  </cols>
  <sheetData>
    <row r="1" spans="1:4" ht="15.75">
      <c r="A1" s="1" t="s">
        <v>84</v>
      </c>
      <c r="B1" s="2"/>
      <c r="C1" s="2"/>
      <c r="D1" s="3"/>
    </row>
    <row r="2" spans="1:4" ht="15.75">
      <c r="A2" s="5" t="s">
        <v>55</v>
      </c>
      <c r="B2" s="6"/>
      <c r="C2" s="6"/>
      <c r="D2" s="7"/>
    </row>
    <row r="3" spans="1:4" ht="12.75">
      <c r="A3" s="8" t="s">
        <v>1</v>
      </c>
      <c r="B3" s="9"/>
      <c r="C3" s="10"/>
      <c r="D3" s="11"/>
    </row>
    <row r="4" spans="1:4" ht="12.75">
      <c r="A4" s="12"/>
      <c r="B4" s="10">
        <v>2007</v>
      </c>
      <c r="C4" s="10">
        <v>2008</v>
      </c>
      <c r="D4" s="13" t="s">
        <v>2</v>
      </c>
    </row>
    <row r="5" spans="1:4" ht="12.75">
      <c r="A5" s="12" t="s">
        <v>3</v>
      </c>
      <c r="B5" s="14">
        <f aca="true" t="shared" si="0" ref="B5:C12">B16/B27*100</f>
        <v>1.5812508823944655</v>
      </c>
      <c r="C5" s="14">
        <f t="shared" si="0"/>
        <v>1.2981744421906694</v>
      </c>
      <c r="D5" s="15">
        <f aca="true" t="shared" si="1" ref="D5:D12">C5-B5</f>
        <v>-0.2830764402037962</v>
      </c>
    </row>
    <row r="6" spans="1:4" ht="12.75">
      <c r="A6" s="12" t="s">
        <v>4</v>
      </c>
      <c r="B6" s="14">
        <f t="shared" si="0"/>
        <v>0.6629588431590656</v>
      </c>
      <c r="C6" s="14">
        <f t="shared" si="0"/>
        <v>0.44784221478331676</v>
      </c>
      <c r="D6" s="15">
        <f t="shared" si="1"/>
        <v>-0.21511662837574885</v>
      </c>
    </row>
    <row r="7" spans="1:4" ht="12.75">
      <c r="A7" s="12" t="s">
        <v>5</v>
      </c>
      <c r="B7" s="14">
        <f t="shared" si="0"/>
        <v>10.501017472458072</v>
      </c>
      <c r="C7" s="14">
        <f t="shared" si="0"/>
        <v>8.161751066592469</v>
      </c>
      <c r="D7" s="15">
        <f t="shared" si="1"/>
        <v>-2.3392664058656027</v>
      </c>
    </row>
    <row r="8" spans="1:4" ht="12.75">
      <c r="A8" s="12" t="s">
        <v>6</v>
      </c>
      <c r="B8" s="14">
        <f t="shared" si="0"/>
        <v>2.0550186522393594</v>
      </c>
      <c r="C8" s="14">
        <f t="shared" si="0"/>
        <v>2.4930620857319785</v>
      </c>
      <c r="D8" s="15">
        <f t="shared" si="1"/>
        <v>0.4380434334926191</v>
      </c>
    </row>
    <row r="9" spans="1:4" ht="12.75">
      <c r="A9" s="12" t="s">
        <v>7</v>
      </c>
      <c r="B9" s="14">
        <f t="shared" si="0"/>
        <v>8.37592936802974</v>
      </c>
      <c r="C9" s="14">
        <f t="shared" si="0"/>
        <v>8.943184475099368</v>
      </c>
      <c r="D9" s="15">
        <f t="shared" si="1"/>
        <v>0.567255107069629</v>
      </c>
    </row>
    <row r="10" spans="1:4" ht="12.75">
      <c r="A10" s="12" t="s">
        <v>8</v>
      </c>
      <c r="B10" s="14">
        <f t="shared" si="0"/>
        <v>3.794768159874256</v>
      </c>
      <c r="C10" s="14">
        <f t="shared" si="0"/>
        <v>3.352601156069364</v>
      </c>
      <c r="D10" s="15">
        <f t="shared" si="1"/>
        <v>-0.44216700380489193</v>
      </c>
    </row>
    <row r="11" spans="1:4" ht="12.75">
      <c r="A11" s="12" t="s">
        <v>9</v>
      </c>
      <c r="B11" s="14">
        <f t="shared" si="0"/>
        <v>2.1</v>
      </c>
      <c r="C11" s="14">
        <v>1.3</v>
      </c>
      <c r="D11" s="15">
        <f t="shared" si="1"/>
        <v>-0.8</v>
      </c>
    </row>
    <row r="12" spans="1:4" ht="12.75">
      <c r="A12" s="8" t="s">
        <v>10</v>
      </c>
      <c r="B12" s="16">
        <f t="shared" si="0"/>
        <v>4.28321255063996</v>
      </c>
      <c r="C12" s="17">
        <f>C23/C34*100</f>
        <v>3.8155159025058243</v>
      </c>
      <c r="D12" s="18">
        <f t="shared" si="1"/>
        <v>-0.4676966481341358</v>
      </c>
    </row>
    <row r="13" spans="1:4" ht="12.75">
      <c r="A13" s="19"/>
      <c r="B13" s="6"/>
      <c r="C13" s="6"/>
      <c r="D13" s="7"/>
    </row>
    <row r="14" spans="1:4" ht="12.75">
      <c r="A14" s="8" t="s">
        <v>11</v>
      </c>
      <c r="B14" s="10"/>
      <c r="C14" s="10"/>
      <c r="D14" s="11"/>
    </row>
    <row r="15" spans="1:4" ht="12.75">
      <c r="A15" s="12"/>
      <c r="B15" s="10">
        <f>B4</f>
        <v>2007</v>
      </c>
      <c r="C15" s="10">
        <f>C4</f>
        <v>2008</v>
      </c>
      <c r="D15" s="13" t="s">
        <v>2</v>
      </c>
    </row>
    <row r="16" spans="1:4" ht="12.75">
      <c r="A16" s="12" t="s">
        <v>3</v>
      </c>
      <c r="B16" s="21">
        <v>112</v>
      </c>
      <c r="C16" s="21">
        <v>96</v>
      </c>
      <c r="D16" s="22">
        <f>C16-B16</f>
        <v>-16</v>
      </c>
    </row>
    <row r="17" spans="1:4" ht="12.75">
      <c r="A17" s="12" t="s">
        <v>4</v>
      </c>
      <c r="B17" s="21">
        <v>149</v>
      </c>
      <c r="C17" s="21">
        <v>99</v>
      </c>
      <c r="D17" s="22">
        <f aca="true" t="shared" si="2" ref="D17:D23">C17-B17</f>
        <v>-50</v>
      </c>
    </row>
    <row r="18" spans="1:10" ht="12.75">
      <c r="A18" s="12" t="s">
        <v>5</v>
      </c>
      <c r="B18" s="21">
        <v>2993</v>
      </c>
      <c r="C18" s="21">
        <v>2200</v>
      </c>
      <c r="D18" s="22">
        <f t="shared" si="2"/>
        <v>-793</v>
      </c>
      <c r="G18" s="21"/>
      <c r="I18" s="21"/>
      <c r="J18" s="20"/>
    </row>
    <row r="19" spans="1:9" ht="12.75">
      <c r="A19" s="12" t="s">
        <v>6</v>
      </c>
      <c r="B19" s="21">
        <v>942</v>
      </c>
      <c r="C19" s="21">
        <v>1087</v>
      </c>
      <c r="D19" s="22">
        <f t="shared" si="2"/>
        <v>145</v>
      </c>
      <c r="G19" s="21"/>
      <c r="I19" s="21"/>
    </row>
    <row r="20" spans="1:10" ht="12.75">
      <c r="A20" s="12" t="s">
        <v>7</v>
      </c>
      <c r="B20" s="21">
        <v>721</v>
      </c>
      <c r="C20" s="21">
        <v>765</v>
      </c>
      <c r="D20" s="22">
        <f t="shared" si="2"/>
        <v>44</v>
      </c>
      <c r="E20" s="21"/>
      <c r="F20" s="21"/>
      <c r="J20" s="20"/>
    </row>
    <row r="21" spans="1:6" ht="12.75">
      <c r="A21" s="12" t="s">
        <v>8</v>
      </c>
      <c r="B21" s="24">
        <v>338</v>
      </c>
      <c r="C21" s="24">
        <v>290</v>
      </c>
      <c r="D21" s="22">
        <f t="shared" si="2"/>
        <v>-48</v>
      </c>
      <c r="F21" s="21"/>
    </row>
    <row r="22" spans="1:4" ht="12.75">
      <c r="A22" s="12" t="s">
        <v>9</v>
      </c>
      <c r="B22" s="26">
        <v>52.5</v>
      </c>
      <c r="C22" s="26">
        <f>C11*C33/100</f>
        <v>32.5</v>
      </c>
      <c r="D22" s="22">
        <f t="shared" si="2"/>
        <v>-20</v>
      </c>
    </row>
    <row r="23" spans="1:9" ht="12.75">
      <c r="A23" s="8" t="s">
        <v>10</v>
      </c>
      <c r="B23" s="27">
        <f>SUM(B16:B22)</f>
        <v>5307.5</v>
      </c>
      <c r="C23" s="27">
        <f>SUM(C16:C22)</f>
        <v>4569.5</v>
      </c>
      <c r="D23" s="28">
        <f t="shared" si="2"/>
        <v>-738</v>
      </c>
      <c r="G23" s="21"/>
      <c r="I23" s="21"/>
    </row>
    <row r="24" spans="1:4" ht="12.75">
      <c r="A24" s="19"/>
      <c r="B24" s="6"/>
      <c r="C24" s="6"/>
      <c r="D24" s="7"/>
    </row>
    <row r="25" spans="1:4" ht="12.75">
      <c r="A25" s="8" t="s">
        <v>12</v>
      </c>
      <c r="B25" s="10"/>
      <c r="C25" s="10"/>
      <c r="D25" s="11"/>
    </row>
    <row r="26" spans="1:4" ht="12.75">
      <c r="A26" s="12"/>
      <c r="B26" s="10">
        <f>B4</f>
        <v>2007</v>
      </c>
      <c r="C26" s="10">
        <f>C4</f>
        <v>2008</v>
      </c>
      <c r="D26" s="13" t="s">
        <v>2</v>
      </c>
    </row>
    <row r="27" spans="1:9" ht="12.75">
      <c r="A27" s="12" t="s">
        <v>3</v>
      </c>
      <c r="B27" s="21">
        <v>7083</v>
      </c>
      <c r="C27" s="21">
        <v>7395</v>
      </c>
      <c r="D27" s="22">
        <f aca="true" t="shared" si="3" ref="D27:D34">C27-B27</f>
        <v>312</v>
      </c>
      <c r="G27" s="21"/>
      <c r="I27" s="21"/>
    </row>
    <row r="28" spans="1:9" ht="12.75">
      <c r="A28" s="12" t="s">
        <v>4</v>
      </c>
      <c r="B28" s="21">
        <v>22475</v>
      </c>
      <c r="C28" s="21">
        <v>22106</v>
      </c>
      <c r="D28" s="22">
        <f t="shared" si="3"/>
        <v>-369</v>
      </c>
      <c r="G28" s="21"/>
      <c r="I28" s="21"/>
    </row>
    <row r="29" spans="1:10" ht="12.75">
      <c r="A29" s="12" t="s">
        <v>5</v>
      </c>
      <c r="B29" s="21">
        <v>28502</v>
      </c>
      <c r="C29" s="21">
        <v>26955</v>
      </c>
      <c r="D29" s="22">
        <f t="shared" si="3"/>
        <v>-1547</v>
      </c>
      <c r="G29" s="21"/>
      <c r="I29" s="21"/>
      <c r="J29" s="29"/>
    </row>
    <row r="30" spans="1:9" ht="12.75">
      <c r="A30" s="12" t="s">
        <v>6</v>
      </c>
      <c r="B30" s="21">
        <v>45839</v>
      </c>
      <c r="C30" s="21">
        <v>43601</v>
      </c>
      <c r="D30" s="22">
        <f t="shared" si="3"/>
        <v>-2238</v>
      </c>
      <c r="G30" s="21"/>
      <c r="I30" s="21"/>
    </row>
    <row r="31" spans="1:10" ht="12.75">
      <c r="A31" s="12" t="s">
        <v>7</v>
      </c>
      <c r="B31" s="21">
        <v>8608</v>
      </c>
      <c r="C31" s="21">
        <v>8554</v>
      </c>
      <c r="D31" s="22">
        <f t="shared" si="3"/>
        <v>-54</v>
      </c>
      <c r="E31" s="21"/>
      <c r="F31" s="21"/>
      <c r="G31" s="21"/>
      <c r="I31" s="21"/>
      <c r="J31" s="29"/>
    </row>
    <row r="32" spans="1:9" ht="12.75">
      <c r="A32" s="12" t="s">
        <v>8</v>
      </c>
      <c r="B32" s="21">
        <v>8907</v>
      </c>
      <c r="C32" s="21">
        <v>8650</v>
      </c>
      <c r="D32" s="22">
        <f t="shared" si="3"/>
        <v>-257</v>
      </c>
      <c r="G32" s="21"/>
      <c r="I32" s="21"/>
    </row>
    <row r="33" spans="1:9" ht="12.75">
      <c r="A33" s="12" t="s">
        <v>9</v>
      </c>
      <c r="B33" s="21">
        <v>2500</v>
      </c>
      <c r="C33" s="21">
        <v>2500</v>
      </c>
      <c r="D33" s="22">
        <f t="shared" si="3"/>
        <v>0</v>
      </c>
      <c r="G33" s="21"/>
      <c r="I33" s="21"/>
    </row>
    <row r="34" spans="1:9" ht="12.75">
      <c r="A34" s="8" t="s">
        <v>10</v>
      </c>
      <c r="B34" s="27">
        <f>SUM(B27:B33)</f>
        <v>123914</v>
      </c>
      <c r="C34" s="27">
        <f>SUM(C27:C33)</f>
        <v>119761</v>
      </c>
      <c r="D34" s="28">
        <f t="shared" si="3"/>
        <v>-4153</v>
      </c>
      <c r="G34" s="21"/>
      <c r="H34" s="21"/>
      <c r="I34" s="21"/>
    </row>
    <row r="35" spans="1:4" ht="12.75">
      <c r="A35" s="19"/>
      <c r="B35" s="30"/>
      <c r="C35" s="30"/>
      <c r="D35" s="31"/>
    </row>
    <row r="36" ht="12.75">
      <c r="A36" s="32" t="s">
        <v>13</v>
      </c>
    </row>
    <row r="37" ht="12.75">
      <c r="A37" s="32" t="s">
        <v>14</v>
      </c>
    </row>
    <row r="38" ht="12.75">
      <c r="A38" s="32"/>
    </row>
    <row r="39" ht="12.75">
      <c r="A39" s="32" t="s">
        <v>15</v>
      </c>
    </row>
    <row r="40" ht="12.75">
      <c r="A40" t="s">
        <v>85</v>
      </c>
    </row>
    <row r="41" ht="12.75">
      <c r="A41" s="32" t="s">
        <v>86</v>
      </c>
    </row>
    <row r="45" ht="12.75">
      <c r="A45" t="s">
        <v>16</v>
      </c>
    </row>
    <row r="46" ht="12.75">
      <c r="A46" t="s">
        <v>17</v>
      </c>
    </row>
    <row r="47" ht="12.75"/>
    <row r="48" spans="1:3" ht="12.75">
      <c r="A48" t="s">
        <v>87</v>
      </c>
      <c r="B48">
        <v>2008</v>
      </c>
      <c r="C48" t="s">
        <v>19</v>
      </c>
    </row>
    <row r="49" ht="13.5" thickBot="1"/>
    <row r="50" spans="1:16" s="39" customFormat="1" ht="12.75">
      <c r="A50" s="33">
        <v>2008</v>
      </c>
      <c r="B50" s="34" t="str">
        <f>A48</f>
        <v>UGE 11</v>
      </c>
      <c r="C50" s="35"/>
      <c r="D50" s="36"/>
      <c r="E50" s="37" t="str">
        <f>B50</f>
        <v>UGE 11</v>
      </c>
      <c r="F50" s="35"/>
      <c r="G50" s="36"/>
      <c r="H50" s="35" t="str">
        <f>B50</f>
        <v>UGE 11</v>
      </c>
      <c r="I50" s="35"/>
      <c r="J50" s="36"/>
      <c r="K50" s="35" t="str">
        <f>B50</f>
        <v>UGE 11</v>
      </c>
      <c r="L50" s="35"/>
      <c r="M50" s="36"/>
      <c r="N50" s="35" t="str">
        <f>B50</f>
        <v>UGE 11</v>
      </c>
      <c r="O50" s="35"/>
      <c r="P50" s="38"/>
    </row>
    <row r="51" spans="1:16" ht="12.75">
      <c r="A51" s="40"/>
      <c r="B51" s="41" t="s">
        <v>6</v>
      </c>
      <c r="C51" s="42"/>
      <c r="D51" s="42"/>
      <c r="E51" s="43" t="s">
        <v>8</v>
      </c>
      <c r="F51" s="42"/>
      <c r="G51" s="42"/>
      <c r="H51" s="43" t="s">
        <v>3</v>
      </c>
      <c r="I51" s="42"/>
      <c r="J51" s="42"/>
      <c r="K51" s="43" t="s">
        <v>20</v>
      </c>
      <c r="L51" s="42"/>
      <c r="M51" s="42"/>
      <c r="N51" s="43" t="s">
        <v>10</v>
      </c>
      <c r="O51" s="42"/>
      <c r="P51" s="44"/>
    </row>
    <row r="52" spans="1:16" ht="13.5" thickBot="1">
      <c r="A52" s="45" t="s">
        <v>21</v>
      </c>
      <c r="B52" s="46" t="s">
        <v>22</v>
      </c>
      <c r="C52" s="47" t="s">
        <v>23</v>
      </c>
      <c r="D52" s="48" t="s">
        <v>24</v>
      </c>
      <c r="E52" s="47" t="s">
        <v>22</v>
      </c>
      <c r="F52" s="47" t="s">
        <v>23</v>
      </c>
      <c r="G52" s="48" t="s">
        <v>24</v>
      </c>
      <c r="H52" s="47" t="s">
        <v>22</v>
      </c>
      <c r="I52" s="47" t="s">
        <v>23</v>
      </c>
      <c r="J52" s="48" t="s">
        <v>24</v>
      </c>
      <c r="K52" s="47" t="s">
        <v>22</v>
      </c>
      <c r="L52" s="47" t="s">
        <v>23</v>
      </c>
      <c r="M52" s="48" t="s">
        <v>24</v>
      </c>
      <c r="N52" s="47" t="s">
        <v>22</v>
      </c>
      <c r="O52" s="47" t="s">
        <v>23</v>
      </c>
      <c r="P52" s="49" t="s">
        <v>24</v>
      </c>
    </row>
    <row r="53" spans="1:16" ht="12.75">
      <c r="A53" s="40" t="s">
        <v>25</v>
      </c>
      <c r="B53" s="50">
        <f>C53/D53*100</f>
        <v>3.8639989061574225</v>
      </c>
      <c r="C53" s="51">
        <v>114.56756756756758</v>
      </c>
      <c r="D53" s="52">
        <v>2965</v>
      </c>
      <c r="E53" s="50">
        <f>F53/G53*100</f>
        <v>3.8057085628442664</v>
      </c>
      <c r="F53" s="51">
        <v>76</v>
      </c>
      <c r="G53" s="52">
        <v>1997</v>
      </c>
      <c r="H53" s="50">
        <f>I53/J53*100</f>
        <v>2.55802936996684</v>
      </c>
      <c r="I53" s="51">
        <v>54</v>
      </c>
      <c r="J53" s="52">
        <v>2111</v>
      </c>
      <c r="K53" s="50">
        <f>L53/M53*100</f>
        <v>0.8403361344537815</v>
      </c>
      <c r="L53" s="51">
        <v>43</v>
      </c>
      <c r="M53" s="53">
        <v>5117</v>
      </c>
      <c r="N53" s="50">
        <f>O53/P53*100</f>
        <v>2.359044852892269</v>
      </c>
      <c r="O53" s="51">
        <f>L53+I53+F53+C53</f>
        <v>287.5675675675676</v>
      </c>
      <c r="P53" s="54">
        <f>M53+J53+G53+D53</f>
        <v>12190</v>
      </c>
    </row>
    <row r="54" spans="1:16" ht="12.75">
      <c r="A54" s="40" t="s">
        <v>26</v>
      </c>
      <c r="B54" s="50">
        <f aca="true" t="shared" si="4" ref="B54:B66">C54/D54*100</f>
        <v>2.329608340176371</v>
      </c>
      <c r="C54" s="51">
        <v>70.54054054054052</v>
      </c>
      <c r="D54" s="52">
        <v>3028</v>
      </c>
      <c r="E54" s="50">
        <f aca="true" t="shared" si="5" ref="E54:E66">F54/G54*100</f>
        <v>3.3585222502099077</v>
      </c>
      <c r="F54" s="51">
        <v>40</v>
      </c>
      <c r="G54" s="52">
        <v>1191</v>
      </c>
      <c r="H54" s="50">
        <f>I54/J54*100</f>
        <v>0.9884678747940692</v>
      </c>
      <c r="I54" s="51">
        <v>12</v>
      </c>
      <c r="J54" s="52">
        <v>1214</v>
      </c>
      <c r="K54" s="50">
        <f aca="true" t="shared" si="6" ref="K54:K66">L54/M54*100</f>
        <v>0.22346368715083798</v>
      </c>
      <c r="L54" s="51">
        <v>2</v>
      </c>
      <c r="M54" s="52">
        <v>895</v>
      </c>
      <c r="N54" s="50">
        <f aca="true" t="shared" si="7" ref="N54:N67">O54/P54*100</f>
        <v>1.9680869238391359</v>
      </c>
      <c r="O54" s="51">
        <f>L54+I54+F54+C54</f>
        <v>124.54054054054052</v>
      </c>
      <c r="P54" s="54">
        <f>M54+J54+G54+D54</f>
        <v>6328</v>
      </c>
    </row>
    <row r="55" spans="1:16" ht="12.75">
      <c r="A55" s="40" t="s">
        <v>27</v>
      </c>
      <c r="B55" s="50">
        <f t="shared" si="4"/>
        <v>2.847998562020361</v>
      </c>
      <c r="C55" s="51">
        <v>154.16216216216213</v>
      </c>
      <c r="D55" s="52">
        <v>5413</v>
      </c>
      <c r="E55" s="50"/>
      <c r="F55" s="51"/>
      <c r="G55" s="52"/>
      <c r="H55" s="50"/>
      <c r="I55" s="51"/>
      <c r="J55" s="52"/>
      <c r="K55" s="50"/>
      <c r="M55" s="52"/>
      <c r="N55" s="50">
        <f t="shared" si="7"/>
        <v>2.847998562020361</v>
      </c>
      <c r="O55" s="51">
        <f>F55+C55</f>
        <v>154.16216216216213</v>
      </c>
      <c r="P55" s="54">
        <f>G55+D55</f>
        <v>5413</v>
      </c>
    </row>
    <row r="56" spans="1:16" ht="12.75">
      <c r="A56" s="40" t="s">
        <v>28</v>
      </c>
      <c r="B56" s="50"/>
      <c r="C56" s="51"/>
      <c r="D56" s="52"/>
      <c r="E56" s="50"/>
      <c r="F56" s="51"/>
      <c r="G56" s="52"/>
      <c r="H56" s="50"/>
      <c r="I56" s="51"/>
      <c r="J56" s="52"/>
      <c r="K56" s="50">
        <f t="shared" si="6"/>
        <v>0.21482277121374865</v>
      </c>
      <c r="L56">
        <v>4</v>
      </c>
      <c r="M56" s="52">
        <v>1862</v>
      </c>
      <c r="N56" s="50">
        <f t="shared" si="7"/>
        <v>0.21482277121374865</v>
      </c>
      <c r="O56" s="51">
        <f>L56+F56+C56</f>
        <v>4</v>
      </c>
      <c r="P56" s="54">
        <f>M56+G56+D56</f>
        <v>1862</v>
      </c>
    </row>
    <row r="57" spans="1:16" ht="12.75">
      <c r="A57" s="40" t="s">
        <v>29</v>
      </c>
      <c r="B57" s="50"/>
      <c r="C57" s="51"/>
      <c r="D57" s="52"/>
      <c r="E57" s="50">
        <f t="shared" si="5"/>
        <v>3.532008830022075</v>
      </c>
      <c r="F57" s="51">
        <v>16</v>
      </c>
      <c r="G57" s="52">
        <v>453</v>
      </c>
      <c r="H57" s="50">
        <f>I57/J57*100</f>
        <v>1.1217948717948718</v>
      </c>
      <c r="I57" s="51">
        <v>7</v>
      </c>
      <c r="J57" s="52">
        <v>624</v>
      </c>
      <c r="K57" s="50">
        <f t="shared" si="6"/>
        <v>0.5509641873278237</v>
      </c>
      <c r="L57" s="51">
        <v>6</v>
      </c>
      <c r="M57" s="52">
        <v>1089</v>
      </c>
      <c r="N57" s="50">
        <f t="shared" si="7"/>
        <v>1.3388734995383196</v>
      </c>
      <c r="O57" s="51">
        <f aca="true" t="shared" si="8" ref="O57:P67">L57+I57+F57+C57</f>
        <v>29</v>
      </c>
      <c r="P57" s="54">
        <f t="shared" si="8"/>
        <v>2166</v>
      </c>
    </row>
    <row r="58" spans="1:16" ht="12.75">
      <c r="A58" s="40" t="s">
        <v>30</v>
      </c>
      <c r="B58" s="50">
        <f t="shared" si="4"/>
        <v>4.3968358602504924</v>
      </c>
      <c r="C58" s="51">
        <v>18.02702702702702</v>
      </c>
      <c r="D58" s="52">
        <v>410</v>
      </c>
      <c r="E58" s="50"/>
      <c r="F58" s="51"/>
      <c r="G58" s="52"/>
      <c r="H58" s="50">
        <f>I58/J58*100</f>
        <v>4.411764705882353</v>
      </c>
      <c r="I58" s="51">
        <v>3</v>
      </c>
      <c r="J58" s="52">
        <v>68</v>
      </c>
      <c r="K58" s="50">
        <f t="shared" si="6"/>
        <v>0</v>
      </c>
      <c r="L58" s="51">
        <v>0</v>
      </c>
      <c r="M58" s="52">
        <v>209</v>
      </c>
      <c r="N58" s="50">
        <f t="shared" si="7"/>
        <v>3.0607026240214004</v>
      </c>
      <c r="O58" s="51">
        <f t="shared" si="8"/>
        <v>21.02702702702702</v>
      </c>
      <c r="P58" s="54">
        <f t="shared" si="8"/>
        <v>687</v>
      </c>
    </row>
    <row r="59" spans="1:16" ht="12.75">
      <c r="A59" s="40" t="s">
        <v>31</v>
      </c>
      <c r="B59" s="50">
        <f t="shared" si="4"/>
        <v>1.544293664997772</v>
      </c>
      <c r="C59" s="51">
        <v>55.27027027027027</v>
      </c>
      <c r="D59" s="52">
        <v>3579</v>
      </c>
      <c r="E59" s="50">
        <f t="shared" si="5"/>
        <v>5.39568345323741</v>
      </c>
      <c r="F59" s="51">
        <v>45</v>
      </c>
      <c r="G59" s="52">
        <v>834</v>
      </c>
      <c r="H59" s="50">
        <f>I59/J59*100</f>
        <v>0.9150326797385622</v>
      </c>
      <c r="I59" s="51">
        <v>7</v>
      </c>
      <c r="J59" s="52">
        <v>765</v>
      </c>
      <c r="K59" s="50">
        <f t="shared" si="6"/>
        <v>0.5696530295183843</v>
      </c>
      <c r="L59" s="51">
        <v>11</v>
      </c>
      <c r="M59" s="52">
        <v>1931</v>
      </c>
      <c r="N59" s="50">
        <f t="shared" si="7"/>
        <v>1.66366957758152</v>
      </c>
      <c r="O59" s="51">
        <f t="shared" si="8"/>
        <v>118.27027027027026</v>
      </c>
      <c r="P59" s="54">
        <f t="shared" si="8"/>
        <v>7109</v>
      </c>
    </row>
    <row r="60" spans="1:16" ht="12.75">
      <c r="A60" s="40" t="s">
        <v>32</v>
      </c>
      <c r="B60" s="50">
        <f t="shared" si="4"/>
        <v>1.522885114216384</v>
      </c>
      <c r="C60" s="51">
        <v>54.10810810810812</v>
      </c>
      <c r="D60" s="52">
        <v>3553</v>
      </c>
      <c r="E60" s="50"/>
      <c r="F60" s="51"/>
      <c r="G60" s="52"/>
      <c r="H60" s="50">
        <f>I60/J60*100</f>
        <v>0.12406947890818859</v>
      </c>
      <c r="I60" s="51">
        <v>1</v>
      </c>
      <c r="J60" s="52">
        <v>806</v>
      </c>
      <c r="K60" s="50">
        <f t="shared" si="6"/>
        <v>0.5780346820809248</v>
      </c>
      <c r="L60" s="51">
        <v>5</v>
      </c>
      <c r="M60" s="52">
        <v>865</v>
      </c>
      <c r="N60" s="50">
        <f t="shared" si="7"/>
        <v>1.1506146268780266</v>
      </c>
      <c r="O60" s="51">
        <f t="shared" si="8"/>
        <v>60.10810810810812</v>
      </c>
      <c r="P60" s="54">
        <f t="shared" si="8"/>
        <v>5224</v>
      </c>
    </row>
    <row r="61" spans="1:16" ht="12.75">
      <c r="A61" s="40" t="s">
        <v>33</v>
      </c>
      <c r="B61" s="50">
        <f t="shared" si="4"/>
        <v>1.2543855009608436</v>
      </c>
      <c r="C61" s="51">
        <v>38.45945945945946</v>
      </c>
      <c r="D61" s="52">
        <v>3066</v>
      </c>
      <c r="E61" s="50">
        <f t="shared" si="5"/>
        <v>4.171240395170143</v>
      </c>
      <c r="F61" s="51">
        <v>38</v>
      </c>
      <c r="G61" s="52">
        <v>911</v>
      </c>
      <c r="H61" s="50"/>
      <c r="I61" s="51"/>
      <c r="J61" s="52"/>
      <c r="K61" s="50">
        <f t="shared" si="6"/>
        <v>0.26109660574412535</v>
      </c>
      <c r="L61" s="51">
        <v>3</v>
      </c>
      <c r="M61" s="52">
        <v>1149</v>
      </c>
      <c r="N61" s="50">
        <f t="shared" si="7"/>
        <v>1.5501260136453268</v>
      </c>
      <c r="O61" s="51">
        <f t="shared" si="8"/>
        <v>79.45945945945945</v>
      </c>
      <c r="P61" s="54">
        <f t="shared" si="8"/>
        <v>5126</v>
      </c>
    </row>
    <row r="62" spans="1:16" ht="12.75">
      <c r="A62" s="40" t="s">
        <v>34</v>
      </c>
      <c r="B62" s="50"/>
      <c r="C62" s="51"/>
      <c r="D62" s="52"/>
      <c r="E62" s="50">
        <f t="shared" si="5"/>
        <v>0.398406374501992</v>
      </c>
      <c r="F62" s="51">
        <v>2</v>
      </c>
      <c r="G62" s="52">
        <v>502</v>
      </c>
      <c r="H62" s="50"/>
      <c r="I62" s="51"/>
      <c r="J62" s="52"/>
      <c r="K62" s="50">
        <f t="shared" si="6"/>
        <v>0.27605244996549344</v>
      </c>
      <c r="L62" s="51">
        <v>4</v>
      </c>
      <c r="M62" s="52">
        <v>1449</v>
      </c>
      <c r="N62" s="50">
        <f t="shared" si="7"/>
        <v>0.3075345976422348</v>
      </c>
      <c r="O62" s="51">
        <f t="shared" si="8"/>
        <v>6</v>
      </c>
      <c r="P62" s="54">
        <f t="shared" si="8"/>
        <v>1951</v>
      </c>
    </row>
    <row r="63" spans="1:16" ht="12.75">
      <c r="A63" s="40" t="s">
        <v>35</v>
      </c>
      <c r="B63" s="50">
        <f t="shared" si="4"/>
        <v>2.7435934244239415</v>
      </c>
      <c r="C63" s="51">
        <v>170.45945945945948</v>
      </c>
      <c r="D63" s="52">
        <v>6213</v>
      </c>
      <c r="E63" s="50">
        <f t="shared" si="5"/>
        <v>3.0476190476190474</v>
      </c>
      <c r="F63" s="51">
        <v>16</v>
      </c>
      <c r="G63" s="52">
        <v>525</v>
      </c>
      <c r="H63" s="50"/>
      <c r="I63" s="51"/>
      <c r="J63" s="52"/>
      <c r="K63" s="50">
        <f t="shared" si="6"/>
        <v>0.19083969465648853</v>
      </c>
      <c r="L63" s="51">
        <v>4</v>
      </c>
      <c r="M63" s="52">
        <v>2096</v>
      </c>
      <c r="N63" s="50">
        <f t="shared" si="7"/>
        <v>2.155982108438527</v>
      </c>
      <c r="O63" s="51">
        <f t="shared" si="8"/>
        <v>190.45945945945948</v>
      </c>
      <c r="P63" s="54">
        <f t="shared" si="8"/>
        <v>8834</v>
      </c>
    </row>
    <row r="64" spans="1:16" ht="12.75">
      <c r="A64" s="40" t="s">
        <v>36</v>
      </c>
      <c r="B64" s="50">
        <f t="shared" si="4"/>
        <v>1.6286454294034156</v>
      </c>
      <c r="C64" s="51">
        <v>90.24324324324326</v>
      </c>
      <c r="D64" s="52">
        <v>5541</v>
      </c>
      <c r="E64" s="50">
        <f t="shared" si="5"/>
        <v>0.7936507936507936</v>
      </c>
      <c r="F64" s="51">
        <v>6</v>
      </c>
      <c r="G64" s="52">
        <v>756</v>
      </c>
      <c r="H64" s="50">
        <f>I64/J64*100</f>
        <v>0.8865248226950355</v>
      </c>
      <c r="I64" s="51">
        <v>5</v>
      </c>
      <c r="J64" s="52">
        <v>564</v>
      </c>
      <c r="K64" s="50">
        <f t="shared" si="6"/>
        <v>0.2004008016032064</v>
      </c>
      <c r="L64" s="51">
        <v>5</v>
      </c>
      <c r="M64" s="52">
        <v>2495</v>
      </c>
      <c r="N64" s="50">
        <f t="shared" si="7"/>
        <v>1.1355626682689532</v>
      </c>
      <c r="O64" s="51">
        <f t="shared" si="8"/>
        <v>106.24324324324326</v>
      </c>
      <c r="P64" s="54">
        <f t="shared" si="8"/>
        <v>9356</v>
      </c>
    </row>
    <row r="65" spans="1:16" ht="12.75">
      <c r="A65" s="40" t="s">
        <v>37</v>
      </c>
      <c r="B65" s="50">
        <f t="shared" si="4"/>
        <v>2.2767187491659144</v>
      </c>
      <c r="C65" s="51">
        <v>115.27027027027026</v>
      </c>
      <c r="D65" s="52">
        <v>5063</v>
      </c>
      <c r="E65" s="50">
        <f t="shared" si="5"/>
        <v>0.9724473257698543</v>
      </c>
      <c r="F65" s="51">
        <v>6</v>
      </c>
      <c r="G65" s="52">
        <v>617</v>
      </c>
      <c r="H65" s="50">
        <f>I65/J65*100</f>
        <v>0.23752969121140144</v>
      </c>
      <c r="I65" s="51">
        <v>1</v>
      </c>
      <c r="J65" s="52">
        <v>421</v>
      </c>
      <c r="K65" s="50">
        <f t="shared" si="6"/>
        <v>0.8321775312066574</v>
      </c>
      <c r="L65" s="51">
        <v>6</v>
      </c>
      <c r="M65" s="52">
        <v>721</v>
      </c>
      <c r="N65" s="50">
        <f t="shared" si="7"/>
        <v>1.8802443604554422</v>
      </c>
      <c r="O65" s="51">
        <f t="shared" si="8"/>
        <v>128.27027027027026</v>
      </c>
      <c r="P65" s="54">
        <f t="shared" si="8"/>
        <v>6822</v>
      </c>
    </row>
    <row r="66" spans="1:16" s="39" customFormat="1" ht="13.5" thickBot="1">
      <c r="A66" s="45" t="s">
        <v>38</v>
      </c>
      <c r="B66" s="50">
        <f t="shared" si="4"/>
        <v>4.323757719984135</v>
      </c>
      <c r="C66" s="51">
        <v>206.24324324324326</v>
      </c>
      <c r="D66" s="52">
        <v>4770</v>
      </c>
      <c r="E66" s="50">
        <f t="shared" si="5"/>
        <v>5.208333333333334</v>
      </c>
      <c r="F66" s="51">
        <v>45</v>
      </c>
      <c r="G66" s="52">
        <v>864</v>
      </c>
      <c r="H66" s="50">
        <f>I66/J66*100</f>
        <v>0.7299270072992701</v>
      </c>
      <c r="I66" s="51">
        <v>6</v>
      </c>
      <c r="J66" s="52">
        <v>822</v>
      </c>
      <c r="K66" s="50">
        <f t="shared" si="6"/>
        <v>0.26929982046678635</v>
      </c>
      <c r="L66" s="51">
        <v>6</v>
      </c>
      <c r="M66" s="52">
        <v>2228</v>
      </c>
      <c r="N66" s="50">
        <f t="shared" si="7"/>
        <v>3.0313593187844683</v>
      </c>
      <c r="O66" s="51">
        <f t="shared" si="8"/>
        <v>263.2432432432432</v>
      </c>
      <c r="P66" s="54">
        <f t="shared" si="8"/>
        <v>8684</v>
      </c>
    </row>
    <row r="67" spans="1:16" ht="13.5" thickBot="1">
      <c r="A67" s="55" t="s">
        <v>39</v>
      </c>
      <c r="B67" s="56">
        <f>C67/D67*100</f>
        <v>2.4938679189728483</v>
      </c>
      <c r="C67" s="57">
        <f>SUM(C53:C66)</f>
        <v>1087.3513513513515</v>
      </c>
      <c r="D67" s="58">
        <f>SUM(D53:D66)</f>
        <v>43601</v>
      </c>
      <c r="E67" s="59">
        <f>F67/G67*100</f>
        <v>3.352601156069364</v>
      </c>
      <c r="F67" s="57">
        <f>SUM(F53:F66)</f>
        <v>290</v>
      </c>
      <c r="G67" s="57">
        <f>SUM(G53:G66)</f>
        <v>8650</v>
      </c>
      <c r="H67" s="59">
        <f>I67/J67*100</f>
        <v>1.2981744421906694</v>
      </c>
      <c r="I67" s="57">
        <f>SUM(I53:I66)</f>
        <v>96</v>
      </c>
      <c r="J67" s="57">
        <f>SUM(J53:J66)</f>
        <v>7395</v>
      </c>
      <c r="K67" s="60">
        <f>L67/M67*100</f>
        <v>0.44784221478331676</v>
      </c>
      <c r="L67" s="57">
        <f>SUM(L53:L66)</f>
        <v>99</v>
      </c>
      <c r="M67" s="58">
        <f>SUM(M53:M66)</f>
        <v>22106</v>
      </c>
      <c r="N67" s="59">
        <f t="shared" si="7"/>
        <v>1.9233185137383202</v>
      </c>
      <c r="O67" s="57">
        <f t="shared" si="8"/>
        <v>1572.3513513513515</v>
      </c>
      <c r="P67" s="61">
        <f t="shared" si="8"/>
        <v>81752</v>
      </c>
    </row>
    <row r="68" ht="12.75">
      <c r="A68" t="s">
        <v>40</v>
      </c>
    </row>
    <row r="69" ht="12.75">
      <c r="A69" t="s">
        <v>41</v>
      </c>
    </row>
    <row r="70" ht="12.75">
      <c r="A70" s="62" t="s">
        <v>42</v>
      </c>
    </row>
    <row r="71" ht="12.75"/>
    <row r="72" ht="12.75">
      <c r="A72" t="s">
        <v>15</v>
      </c>
    </row>
    <row r="73" ht="12.75">
      <c r="A73" t="s">
        <v>85</v>
      </c>
    </row>
    <row r="74" ht="12.75">
      <c r="A74" t="s">
        <v>88</v>
      </c>
    </row>
    <row r="77" ht="13.5" thickBot="1"/>
    <row r="78" spans="1:4" ht="12.75">
      <c r="A78" s="34">
        <v>2008</v>
      </c>
      <c r="B78" s="63" t="s">
        <v>89</v>
      </c>
      <c r="C78" s="35"/>
      <c r="D78" s="38"/>
    </row>
    <row r="79" spans="1:4" ht="12.75">
      <c r="A79" s="41"/>
      <c r="B79" s="43" t="s">
        <v>43</v>
      </c>
      <c r="C79" s="42"/>
      <c r="D79" s="44"/>
    </row>
    <row r="80" spans="1:4" ht="13.5" thickBot="1">
      <c r="A80" s="64" t="s">
        <v>44</v>
      </c>
      <c r="B80" s="47" t="s">
        <v>22</v>
      </c>
      <c r="C80" s="47" t="s">
        <v>23</v>
      </c>
      <c r="D80" s="49" t="s">
        <v>24</v>
      </c>
    </row>
    <row r="81" spans="1:6" ht="12.75">
      <c r="A81" s="65" t="s">
        <v>45</v>
      </c>
      <c r="B81" s="50">
        <f aca="true" t="shared" si="9" ref="B81:B86">C81/D81*100</f>
        <v>9.481481481481481</v>
      </c>
      <c r="C81" s="51">
        <v>640</v>
      </c>
      <c r="D81" s="54">
        <v>6750</v>
      </c>
      <c r="E81" s="66"/>
      <c r="F81" s="66"/>
    </row>
    <row r="82" spans="1:6" ht="12.75">
      <c r="A82" s="65" t="s">
        <v>46</v>
      </c>
      <c r="B82" s="50">
        <f t="shared" si="9"/>
        <v>9.5397744590064</v>
      </c>
      <c r="C82" s="51">
        <v>626</v>
      </c>
      <c r="D82" s="54">
        <v>6562</v>
      </c>
      <c r="E82" s="66"/>
      <c r="F82" s="66"/>
    </row>
    <row r="83" spans="1:6" ht="12.75">
      <c r="A83" s="65" t="s">
        <v>47</v>
      </c>
      <c r="B83" s="50">
        <f t="shared" si="9"/>
        <v>7.205214759632174</v>
      </c>
      <c r="C83" s="51">
        <v>619</v>
      </c>
      <c r="D83" s="54">
        <v>8591</v>
      </c>
      <c r="E83" s="66"/>
      <c r="F83" s="66"/>
    </row>
    <row r="84" spans="1:6" ht="12.75">
      <c r="A84" s="65" t="s">
        <v>48</v>
      </c>
      <c r="B84" s="50">
        <f t="shared" si="9"/>
        <v>6.361474435196195</v>
      </c>
      <c r="C84" s="51">
        <v>535</v>
      </c>
      <c r="D84" s="54">
        <v>8410</v>
      </c>
      <c r="E84" s="66"/>
      <c r="F84" s="66"/>
    </row>
    <row r="85" spans="1:6" ht="13.5" thickBot="1">
      <c r="A85" s="65" t="s">
        <v>49</v>
      </c>
      <c r="B85" s="50">
        <f t="shared" si="9"/>
        <v>10.469591993841416</v>
      </c>
      <c r="C85" s="51">
        <v>544</v>
      </c>
      <c r="D85" s="54">
        <v>5196</v>
      </c>
      <c r="E85" s="66"/>
      <c r="F85" s="66"/>
    </row>
    <row r="86" spans="1:10" ht="13.5" thickBot="1">
      <c r="A86" s="67" t="s">
        <v>39</v>
      </c>
      <c r="B86" s="59">
        <f t="shared" si="9"/>
        <v>8.347179588273395</v>
      </c>
      <c r="C86" s="57">
        <f>SUM(C81:C85)</f>
        <v>2964</v>
      </c>
      <c r="D86" s="61">
        <f>SUM(D81:D85)</f>
        <v>35509</v>
      </c>
      <c r="E86" s="66"/>
      <c r="F86" s="66"/>
      <c r="G86" s="66"/>
      <c r="J86" s="66"/>
    </row>
    <row r="87" spans="1:8" ht="12.75">
      <c r="A87" t="s">
        <v>50</v>
      </c>
      <c r="H87" s="66"/>
    </row>
  </sheetData>
  <sheetProtection/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86"/>
  <sheetViews>
    <sheetView zoomScalePageLayoutView="0" workbookViewId="0" topLeftCell="A1">
      <selection activeCell="E74" sqref="E74"/>
    </sheetView>
  </sheetViews>
  <sheetFormatPr defaultColWidth="9.140625" defaultRowHeight="12.75"/>
  <cols>
    <col min="1" max="1" width="22.8515625" style="4" customWidth="1"/>
    <col min="2" max="2" width="9.7109375" style="4" customWidth="1"/>
    <col min="3" max="3" width="9.28125" style="4" customWidth="1"/>
    <col min="4" max="16384" width="9.140625" style="4" customWidth="1"/>
  </cols>
  <sheetData>
    <row r="1" spans="1:4" ht="15.75">
      <c r="A1" s="1" t="s">
        <v>90</v>
      </c>
      <c r="B1" s="2"/>
      <c r="C1" s="2"/>
      <c r="D1" s="3"/>
    </row>
    <row r="2" spans="1:4" ht="15.75">
      <c r="A2" s="5" t="s">
        <v>55</v>
      </c>
      <c r="B2" s="6"/>
      <c r="C2" s="6"/>
      <c r="D2" s="7"/>
    </row>
    <row r="3" spans="1:4" ht="12.75">
      <c r="A3" s="8" t="s">
        <v>1</v>
      </c>
      <c r="B3" s="9"/>
      <c r="C3" s="10"/>
      <c r="D3" s="11"/>
    </row>
    <row r="4" spans="1:4" ht="12.75">
      <c r="A4" s="12"/>
      <c r="B4" s="10">
        <v>2007</v>
      </c>
      <c r="C4" s="10">
        <v>2008</v>
      </c>
      <c r="D4" s="13" t="s">
        <v>2</v>
      </c>
    </row>
    <row r="5" spans="1:4" ht="12.75">
      <c r="A5" s="12" t="s">
        <v>3</v>
      </c>
      <c r="B5" s="14">
        <f aca="true" t="shared" si="0" ref="B5:C12">B16/B27*100</f>
        <v>1.8053596614950633</v>
      </c>
      <c r="C5" s="14">
        <f t="shared" si="0"/>
        <v>1.2981744421906694</v>
      </c>
      <c r="D5" s="15">
        <f aca="true" t="shared" si="1" ref="D5:D12">C5-B5</f>
        <v>-0.507185219304394</v>
      </c>
    </row>
    <row r="6" spans="1:4" ht="12.75">
      <c r="A6" s="12" t="s">
        <v>4</v>
      </c>
      <c r="B6" s="14">
        <f t="shared" si="0"/>
        <v>0.6629588431590656</v>
      </c>
      <c r="C6" s="14">
        <f t="shared" si="0"/>
        <v>0.44784221478331676</v>
      </c>
      <c r="D6" s="15">
        <f t="shared" si="1"/>
        <v>-0.21511662837574885</v>
      </c>
    </row>
    <row r="7" spans="1:4" ht="12.75">
      <c r="A7" s="12" t="s">
        <v>5</v>
      </c>
      <c r="B7" s="14">
        <f t="shared" si="0"/>
        <v>7.424040418216266</v>
      </c>
      <c r="C7" s="14">
        <f t="shared" si="0"/>
        <v>7.460582452235206</v>
      </c>
      <c r="D7" s="15">
        <f t="shared" si="1"/>
        <v>0.036542034018940406</v>
      </c>
    </row>
    <row r="8" spans="1:4" ht="12.75">
      <c r="A8" s="12" t="s">
        <v>6</v>
      </c>
      <c r="B8" s="14">
        <f t="shared" si="0"/>
        <v>1.9188930467322254</v>
      </c>
      <c r="C8" s="14">
        <f t="shared" si="0"/>
        <v>2.1462967209355654</v>
      </c>
      <c r="D8" s="15">
        <f t="shared" si="1"/>
        <v>0.22740367420334007</v>
      </c>
    </row>
    <row r="9" spans="1:4" ht="12.75">
      <c r="A9" s="12" t="s">
        <v>7</v>
      </c>
      <c r="B9" s="14">
        <f t="shared" si="0"/>
        <v>5.529739776951673</v>
      </c>
      <c r="C9" s="14">
        <f t="shared" si="0"/>
        <v>8.124853869534721</v>
      </c>
      <c r="D9" s="15">
        <f t="shared" si="1"/>
        <v>2.5951140925830485</v>
      </c>
    </row>
    <row r="10" spans="1:4" ht="12.75">
      <c r="A10" s="12" t="s">
        <v>8</v>
      </c>
      <c r="B10" s="14">
        <f t="shared" si="0"/>
        <v>3.1874298540965205</v>
      </c>
      <c r="C10" s="14">
        <f t="shared" si="0"/>
        <v>3.352601156069364</v>
      </c>
      <c r="D10" s="15">
        <f t="shared" si="1"/>
        <v>0.16517130197284358</v>
      </c>
    </row>
    <row r="11" spans="1:4" ht="12.75">
      <c r="A11" s="12" t="s">
        <v>9</v>
      </c>
      <c r="B11" s="14">
        <f t="shared" si="0"/>
        <v>2.1</v>
      </c>
      <c r="C11" s="14">
        <v>1.3</v>
      </c>
      <c r="D11" s="15">
        <f t="shared" si="1"/>
        <v>-0.8</v>
      </c>
    </row>
    <row r="12" spans="1:4" ht="12.75">
      <c r="A12" s="8" t="s">
        <v>10</v>
      </c>
      <c r="B12" s="16">
        <f t="shared" si="0"/>
        <v>3.2950688840700044</v>
      </c>
      <c r="C12" s="17">
        <f>C23/C34*100</f>
        <v>3.472906403940887</v>
      </c>
      <c r="D12" s="18">
        <f t="shared" si="1"/>
        <v>0.1778375198708826</v>
      </c>
    </row>
    <row r="13" spans="1:4" ht="12.75">
      <c r="A13" s="19"/>
      <c r="B13" s="6"/>
      <c r="C13" s="6"/>
      <c r="D13" s="7"/>
    </row>
    <row r="14" spans="1:4" ht="12.75">
      <c r="A14" s="8" t="s">
        <v>11</v>
      </c>
      <c r="B14" s="10"/>
      <c r="C14" s="10"/>
      <c r="D14" s="11"/>
    </row>
    <row r="15" spans="1:4" ht="12.75">
      <c r="A15" s="12"/>
      <c r="B15" s="10">
        <f>B4</f>
        <v>2007</v>
      </c>
      <c r="C15" s="10">
        <f>C4</f>
        <v>2008</v>
      </c>
      <c r="D15" s="13" t="s">
        <v>2</v>
      </c>
    </row>
    <row r="16" spans="1:4" ht="12.75">
      <c r="A16" s="12" t="s">
        <v>3</v>
      </c>
      <c r="B16" s="20">
        <v>128</v>
      </c>
      <c r="C16" s="21">
        <v>96</v>
      </c>
      <c r="D16" s="22">
        <f>C16-B16</f>
        <v>-32</v>
      </c>
    </row>
    <row r="17" spans="1:4" ht="12.75">
      <c r="A17" s="12" t="s">
        <v>4</v>
      </c>
      <c r="B17" s="20">
        <v>149</v>
      </c>
      <c r="C17" s="21">
        <v>99</v>
      </c>
      <c r="D17" s="22">
        <f aca="true" t="shared" si="2" ref="D17:D23">C17-B17</f>
        <v>-50</v>
      </c>
    </row>
    <row r="18" spans="1:10" ht="12.75">
      <c r="A18" s="12" t="s">
        <v>5</v>
      </c>
      <c r="B18" s="20">
        <v>2116</v>
      </c>
      <c r="C18" s="21">
        <v>2011</v>
      </c>
      <c r="D18" s="22">
        <f t="shared" si="2"/>
        <v>-105</v>
      </c>
      <c r="G18" s="21"/>
      <c r="I18" s="21"/>
      <c r="J18" s="20"/>
    </row>
    <row r="19" spans="1:9" ht="12.75">
      <c r="A19" s="12" t="s">
        <v>6</v>
      </c>
      <c r="B19" s="20">
        <v>882</v>
      </c>
      <c r="C19" s="21">
        <v>936</v>
      </c>
      <c r="D19" s="22">
        <f t="shared" si="2"/>
        <v>54</v>
      </c>
      <c r="G19" s="21"/>
      <c r="I19" s="21"/>
    </row>
    <row r="20" spans="1:10" ht="12.75">
      <c r="A20" s="12" t="s">
        <v>7</v>
      </c>
      <c r="B20" s="20">
        <v>476</v>
      </c>
      <c r="C20" s="21">
        <v>695</v>
      </c>
      <c r="D20" s="22">
        <f t="shared" si="2"/>
        <v>219</v>
      </c>
      <c r="E20" s="21"/>
      <c r="F20" s="21"/>
      <c r="J20" s="20"/>
    </row>
    <row r="21" spans="1:6" ht="12.75">
      <c r="A21" s="12" t="s">
        <v>8</v>
      </c>
      <c r="B21" s="23">
        <v>284</v>
      </c>
      <c r="C21" s="24">
        <v>290</v>
      </c>
      <c r="D21" s="22">
        <f t="shared" si="2"/>
        <v>6</v>
      </c>
      <c r="F21" s="21"/>
    </row>
    <row r="22" spans="1:4" ht="12.75">
      <c r="A22" s="12" t="s">
        <v>9</v>
      </c>
      <c r="B22" s="25">
        <v>52.5</v>
      </c>
      <c r="C22" s="26">
        <f>C11*C33/100</f>
        <v>32.5</v>
      </c>
      <c r="D22" s="22">
        <f t="shared" si="2"/>
        <v>-20</v>
      </c>
    </row>
    <row r="23" spans="1:9" ht="12.75">
      <c r="A23" s="8" t="s">
        <v>10</v>
      </c>
      <c r="B23" s="27">
        <f>SUM(B16:B22)</f>
        <v>4087.5</v>
      </c>
      <c r="C23" s="27">
        <f>SUM(C16:C22)</f>
        <v>4159.5</v>
      </c>
      <c r="D23" s="28">
        <f t="shared" si="2"/>
        <v>72</v>
      </c>
      <c r="G23" s="21"/>
      <c r="I23" s="21"/>
    </row>
    <row r="24" spans="1:4" ht="12.75">
      <c r="A24" s="19"/>
      <c r="B24" s="6"/>
      <c r="C24" s="6"/>
      <c r="D24" s="7"/>
    </row>
    <row r="25" spans="1:4" ht="12.75">
      <c r="A25" s="8" t="s">
        <v>12</v>
      </c>
      <c r="B25" s="10"/>
      <c r="C25" s="10"/>
      <c r="D25" s="11"/>
    </row>
    <row r="26" spans="1:4" ht="12.75">
      <c r="A26" s="12"/>
      <c r="B26" s="10">
        <f>B4</f>
        <v>2007</v>
      </c>
      <c r="C26" s="10">
        <f>C4</f>
        <v>2008</v>
      </c>
      <c r="D26" s="13" t="s">
        <v>2</v>
      </c>
    </row>
    <row r="27" spans="1:9" ht="12.75">
      <c r="A27" s="12" t="s">
        <v>3</v>
      </c>
      <c r="B27" s="21">
        <v>7090</v>
      </c>
      <c r="C27" s="21">
        <v>7395</v>
      </c>
      <c r="D27" s="22">
        <f aca="true" t="shared" si="3" ref="D27:D34">C27-B27</f>
        <v>305</v>
      </c>
      <c r="G27" s="21"/>
      <c r="I27" s="21"/>
    </row>
    <row r="28" spans="1:9" ht="12.75">
      <c r="A28" s="12" t="s">
        <v>4</v>
      </c>
      <c r="B28" s="21">
        <v>22475</v>
      </c>
      <c r="C28" s="21">
        <v>22106</v>
      </c>
      <c r="D28" s="22">
        <f t="shared" si="3"/>
        <v>-369</v>
      </c>
      <c r="G28" s="21"/>
      <c r="I28" s="21"/>
    </row>
    <row r="29" spans="1:10" ht="12.75">
      <c r="A29" s="12" t="s">
        <v>5</v>
      </c>
      <c r="B29" s="21">
        <v>28502</v>
      </c>
      <c r="C29" s="21">
        <v>26955</v>
      </c>
      <c r="D29" s="22">
        <f t="shared" si="3"/>
        <v>-1547</v>
      </c>
      <c r="G29" s="21"/>
      <c r="I29" s="21"/>
      <c r="J29" s="29"/>
    </row>
    <row r="30" spans="1:9" ht="12.75">
      <c r="A30" s="12" t="s">
        <v>6</v>
      </c>
      <c r="B30" s="21">
        <v>45964</v>
      </c>
      <c r="C30" s="21">
        <v>43610</v>
      </c>
      <c r="D30" s="22">
        <f t="shared" si="3"/>
        <v>-2354</v>
      </c>
      <c r="G30" s="21"/>
      <c r="I30" s="21"/>
    </row>
    <row r="31" spans="1:10" ht="12.75">
      <c r="A31" s="12" t="s">
        <v>7</v>
      </c>
      <c r="B31" s="21">
        <v>8608</v>
      </c>
      <c r="C31" s="21">
        <v>8554</v>
      </c>
      <c r="D31" s="22">
        <f t="shared" si="3"/>
        <v>-54</v>
      </c>
      <c r="E31" s="21"/>
      <c r="F31" s="21"/>
      <c r="G31" s="21"/>
      <c r="I31" s="21"/>
      <c r="J31" s="29"/>
    </row>
    <row r="32" spans="1:9" ht="12.75">
      <c r="A32" s="12" t="s">
        <v>8</v>
      </c>
      <c r="B32" s="21">
        <v>8910</v>
      </c>
      <c r="C32" s="21">
        <v>8650</v>
      </c>
      <c r="D32" s="22">
        <f t="shared" si="3"/>
        <v>-260</v>
      </c>
      <c r="G32" s="21"/>
      <c r="I32" s="21"/>
    </row>
    <row r="33" spans="1:9" ht="12.75">
      <c r="A33" s="12" t="s">
        <v>9</v>
      </c>
      <c r="B33" s="21">
        <v>2500</v>
      </c>
      <c r="C33" s="21">
        <v>2500</v>
      </c>
      <c r="D33" s="22">
        <f t="shared" si="3"/>
        <v>0</v>
      </c>
      <c r="G33" s="21"/>
      <c r="I33" s="21"/>
    </row>
    <row r="34" spans="1:9" ht="12.75">
      <c r="A34" s="8" t="s">
        <v>10</v>
      </c>
      <c r="B34" s="27">
        <f>SUM(B27:B33)</f>
        <v>124049</v>
      </c>
      <c r="C34" s="27">
        <f>SUM(C27:C33)</f>
        <v>119770</v>
      </c>
      <c r="D34" s="28">
        <f t="shared" si="3"/>
        <v>-4279</v>
      </c>
      <c r="G34" s="21"/>
      <c r="H34" s="21"/>
      <c r="I34" s="21"/>
    </row>
    <row r="35" spans="1:4" ht="12.75">
      <c r="A35" s="19"/>
      <c r="B35" s="30"/>
      <c r="C35" s="30"/>
      <c r="D35" s="31"/>
    </row>
    <row r="36" ht="12.75">
      <c r="A36" s="32" t="s">
        <v>13</v>
      </c>
    </row>
    <row r="37" ht="12.75">
      <c r="A37" s="32" t="s">
        <v>14</v>
      </c>
    </row>
    <row r="38" ht="12.75">
      <c r="A38" s="32"/>
    </row>
    <row r="39" ht="12.75">
      <c r="A39" s="32" t="s">
        <v>15</v>
      </c>
    </row>
    <row r="40" ht="12.75">
      <c r="A40" t="s">
        <v>91</v>
      </c>
    </row>
    <row r="41" ht="12.75">
      <c r="A41" s="32"/>
    </row>
    <row r="44" ht="12.75">
      <c r="A44" t="s">
        <v>16</v>
      </c>
    </row>
    <row r="45" ht="12.75">
      <c r="A45" t="s">
        <v>17</v>
      </c>
    </row>
    <row r="46" ht="12.75"/>
    <row r="47" spans="1:3" ht="12.75">
      <c r="A47" t="s">
        <v>92</v>
      </c>
      <c r="B47">
        <v>2008</v>
      </c>
      <c r="C47" t="s">
        <v>19</v>
      </c>
    </row>
    <row r="48" ht="13.5" thickBot="1"/>
    <row r="49" spans="1:16" s="39" customFormat="1" ht="12.75">
      <c r="A49" s="33">
        <v>2008</v>
      </c>
      <c r="B49" s="34" t="str">
        <f>A47</f>
        <v>UGE 13</v>
      </c>
      <c r="C49" s="35"/>
      <c r="D49" s="36"/>
      <c r="E49" s="37" t="str">
        <f>B49</f>
        <v>UGE 13</v>
      </c>
      <c r="F49" s="35"/>
      <c r="G49" s="36"/>
      <c r="H49" s="35" t="str">
        <f>B49</f>
        <v>UGE 13</v>
      </c>
      <c r="I49" s="35"/>
      <c r="J49" s="36"/>
      <c r="K49" s="35" t="str">
        <f>B49</f>
        <v>UGE 13</v>
      </c>
      <c r="L49" s="35"/>
      <c r="M49" s="36"/>
      <c r="N49" s="35" t="str">
        <f>B49</f>
        <v>UGE 13</v>
      </c>
      <c r="O49" s="35"/>
      <c r="P49" s="38"/>
    </row>
    <row r="50" spans="1:16" ht="12.75">
      <c r="A50" s="40"/>
      <c r="B50" s="41" t="s">
        <v>6</v>
      </c>
      <c r="C50" s="42"/>
      <c r="D50" s="42"/>
      <c r="E50" s="43" t="s">
        <v>8</v>
      </c>
      <c r="F50" s="42"/>
      <c r="G50" s="42"/>
      <c r="H50" s="43" t="s">
        <v>3</v>
      </c>
      <c r="I50" s="42"/>
      <c r="J50" s="42"/>
      <c r="K50" s="43" t="s">
        <v>20</v>
      </c>
      <c r="L50" s="42"/>
      <c r="M50" s="42"/>
      <c r="N50" s="43" t="s">
        <v>10</v>
      </c>
      <c r="O50" s="42"/>
      <c r="P50" s="44"/>
    </row>
    <row r="51" spans="1:16" ht="13.5" thickBot="1">
      <c r="A51" s="45" t="s">
        <v>21</v>
      </c>
      <c r="B51" s="46" t="s">
        <v>22</v>
      </c>
      <c r="C51" s="47" t="s">
        <v>23</v>
      </c>
      <c r="D51" s="48" t="s">
        <v>24</v>
      </c>
      <c r="E51" s="47" t="s">
        <v>22</v>
      </c>
      <c r="F51" s="47" t="s">
        <v>23</v>
      </c>
      <c r="G51" s="48" t="s">
        <v>24</v>
      </c>
      <c r="H51" s="47" t="s">
        <v>22</v>
      </c>
      <c r="I51" s="47" t="s">
        <v>23</v>
      </c>
      <c r="J51" s="48" t="s">
        <v>24</v>
      </c>
      <c r="K51" s="47" t="s">
        <v>22</v>
      </c>
      <c r="L51" s="47" t="s">
        <v>23</v>
      </c>
      <c r="M51" s="48" t="s">
        <v>24</v>
      </c>
      <c r="N51" s="47" t="s">
        <v>22</v>
      </c>
      <c r="O51" s="47" t="s">
        <v>23</v>
      </c>
      <c r="P51" s="49" t="s">
        <v>24</v>
      </c>
    </row>
    <row r="52" spans="1:16" ht="12.75">
      <c r="A52" s="40" t="s">
        <v>25</v>
      </c>
      <c r="B52" s="50">
        <f>C52/D52*100</f>
        <v>4.385844811376726</v>
      </c>
      <c r="C52" s="51">
        <v>129.86486486486487</v>
      </c>
      <c r="D52" s="52">
        <v>2961</v>
      </c>
      <c r="E52" s="50">
        <f>F52/G52*100</f>
        <v>3.8057085628442664</v>
      </c>
      <c r="F52" s="51">
        <v>76</v>
      </c>
      <c r="G52" s="52">
        <v>1997</v>
      </c>
      <c r="H52" s="50">
        <f>I52/J52*100</f>
        <v>2.55802936996684</v>
      </c>
      <c r="I52" s="51">
        <v>54</v>
      </c>
      <c r="J52" s="52">
        <v>2111</v>
      </c>
      <c r="K52" s="50">
        <f>L52/M52*100</f>
        <v>0.8403361344537815</v>
      </c>
      <c r="L52" s="51">
        <v>43</v>
      </c>
      <c r="M52" s="53">
        <v>5117</v>
      </c>
      <c r="N52" s="50">
        <f>O52/P52*100</f>
        <v>2.4853509343908167</v>
      </c>
      <c r="O52" s="51">
        <f>L52+I52+F52+C52</f>
        <v>302.8648648648649</v>
      </c>
      <c r="P52" s="54">
        <f>M52+J52+G52+D52</f>
        <v>12186</v>
      </c>
    </row>
    <row r="53" spans="1:16" ht="12.75">
      <c r="A53" s="40" t="s">
        <v>26</v>
      </c>
      <c r="B53" s="50">
        <f aca="true" t="shared" si="4" ref="B53:B65">C53/D53*100</f>
        <v>2.2495709995709996</v>
      </c>
      <c r="C53" s="51">
        <v>68.02702702702703</v>
      </c>
      <c r="D53" s="52">
        <v>3024</v>
      </c>
      <c r="E53" s="50">
        <f aca="true" t="shared" si="5" ref="E53:E65">F53/G53*100</f>
        <v>3.3585222502099077</v>
      </c>
      <c r="F53" s="51">
        <v>40</v>
      </c>
      <c r="G53" s="52">
        <v>1191</v>
      </c>
      <c r="H53" s="50">
        <f>I53/J53*100</f>
        <v>0.9884678747940692</v>
      </c>
      <c r="I53" s="51">
        <v>12</v>
      </c>
      <c r="J53" s="52">
        <v>1214</v>
      </c>
      <c r="K53" s="50">
        <f aca="true" t="shared" si="6" ref="K53:K65">L53/M53*100</f>
        <v>0.22346368715083798</v>
      </c>
      <c r="L53" s="51">
        <v>2</v>
      </c>
      <c r="M53" s="52">
        <v>895</v>
      </c>
      <c r="N53" s="50">
        <f aca="true" t="shared" si="7" ref="N53:N66">O53/P53*100</f>
        <v>1.929586132622186</v>
      </c>
      <c r="O53" s="51">
        <f>L53+I53+F53+C53</f>
        <v>122.02702702702703</v>
      </c>
      <c r="P53" s="54">
        <f>M53+J53+G53+D53</f>
        <v>6324</v>
      </c>
    </row>
    <row r="54" spans="1:16" ht="12.75">
      <c r="A54" s="40" t="s">
        <v>27</v>
      </c>
      <c r="B54" s="50">
        <f t="shared" si="4"/>
        <v>2.766195718470969</v>
      </c>
      <c r="C54" s="51">
        <v>149.54054054054058</v>
      </c>
      <c r="D54" s="52">
        <v>5406</v>
      </c>
      <c r="E54" s="50"/>
      <c r="F54" s="51"/>
      <c r="G54" s="52"/>
      <c r="H54" s="50"/>
      <c r="I54" s="51"/>
      <c r="J54" s="52"/>
      <c r="K54" s="50"/>
      <c r="M54" s="52"/>
      <c r="N54" s="50">
        <f t="shared" si="7"/>
        <v>2.766195718470969</v>
      </c>
      <c r="O54" s="51">
        <f>F54+C54</f>
        <v>149.54054054054058</v>
      </c>
      <c r="P54" s="54">
        <f>G54+D54</f>
        <v>5406</v>
      </c>
    </row>
    <row r="55" spans="1:16" ht="12.75">
      <c r="A55" s="40" t="s">
        <v>28</v>
      </c>
      <c r="B55" s="50"/>
      <c r="C55" s="51"/>
      <c r="D55" s="52"/>
      <c r="E55" s="50"/>
      <c r="F55" s="51"/>
      <c r="G55" s="52"/>
      <c r="H55" s="50"/>
      <c r="I55" s="51"/>
      <c r="J55" s="52"/>
      <c r="K55" s="50">
        <f t="shared" si="6"/>
        <v>0.21482277121374865</v>
      </c>
      <c r="L55">
        <v>4</v>
      </c>
      <c r="M55" s="52">
        <v>1862</v>
      </c>
      <c r="N55" s="50">
        <f t="shared" si="7"/>
        <v>0.21482277121374865</v>
      </c>
      <c r="O55" s="51">
        <f>L55+F55+C55</f>
        <v>4</v>
      </c>
      <c r="P55" s="54">
        <f>M55+G55+D55</f>
        <v>1862</v>
      </c>
    </row>
    <row r="56" spans="1:16" ht="12.75">
      <c r="A56" s="40" t="s">
        <v>29</v>
      </c>
      <c r="B56" s="50"/>
      <c r="C56" s="51"/>
      <c r="D56" s="52"/>
      <c r="E56" s="50">
        <f t="shared" si="5"/>
        <v>3.532008830022075</v>
      </c>
      <c r="F56" s="51">
        <v>16</v>
      </c>
      <c r="G56" s="52">
        <v>453</v>
      </c>
      <c r="H56" s="50">
        <f>I56/J56*100</f>
        <v>1.1217948717948718</v>
      </c>
      <c r="I56" s="51">
        <v>7</v>
      </c>
      <c r="J56" s="52">
        <v>624</v>
      </c>
      <c r="K56" s="50">
        <f t="shared" si="6"/>
        <v>0.5509641873278237</v>
      </c>
      <c r="L56" s="51">
        <v>6</v>
      </c>
      <c r="M56" s="52">
        <v>1089</v>
      </c>
      <c r="N56" s="50">
        <f t="shared" si="7"/>
        <v>1.3388734995383196</v>
      </c>
      <c r="O56" s="51">
        <f aca="true" t="shared" si="8" ref="O56:P66">L56+I56+F56+C56</f>
        <v>29</v>
      </c>
      <c r="P56" s="54">
        <f t="shared" si="8"/>
        <v>2166</v>
      </c>
    </row>
    <row r="57" spans="1:16" ht="12.75">
      <c r="A57" s="40" t="s">
        <v>30</v>
      </c>
      <c r="B57" s="50">
        <f t="shared" si="4"/>
        <v>3.8553259141494434</v>
      </c>
      <c r="C57" s="51">
        <v>15.72972972972973</v>
      </c>
      <c r="D57" s="52">
        <v>408</v>
      </c>
      <c r="E57" s="50"/>
      <c r="F57" s="51"/>
      <c r="G57" s="52"/>
      <c r="H57" s="50">
        <f>I57/J57*100</f>
        <v>4.411764705882353</v>
      </c>
      <c r="I57" s="51">
        <v>3</v>
      </c>
      <c r="J57" s="52">
        <v>68</v>
      </c>
      <c r="K57" s="50">
        <f t="shared" si="6"/>
        <v>0</v>
      </c>
      <c r="L57" s="51">
        <v>0</v>
      </c>
      <c r="M57" s="52">
        <v>209</v>
      </c>
      <c r="N57" s="50">
        <f t="shared" si="7"/>
        <v>2.7342671138291577</v>
      </c>
      <c r="O57" s="51">
        <f t="shared" si="8"/>
        <v>18.72972972972973</v>
      </c>
      <c r="P57" s="54">
        <f t="shared" si="8"/>
        <v>685</v>
      </c>
    </row>
    <row r="58" spans="1:16" ht="12.75">
      <c r="A58" s="40" t="s">
        <v>31</v>
      </c>
      <c r="B58" s="50">
        <f t="shared" si="4"/>
        <v>1.1335622135845975</v>
      </c>
      <c r="C58" s="51">
        <v>40.513513513513516</v>
      </c>
      <c r="D58" s="52">
        <v>3574</v>
      </c>
      <c r="E58" s="50">
        <f t="shared" si="5"/>
        <v>5.39568345323741</v>
      </c>
      <c r="F58" s="51">
        <v>45</v>
      </c>
      <c r="G58" s="52">
        <v>834</v>
      </c>
      <c r="H58" s="50">
        <f>I58/J58*100</f>
        <v>0.9150326797385622</v>
      </c>
      <c r="I58" s="51">
        <v>7</v>
      </c>
      <c r="J58" s="52">
        <v>765</v>
      </c>
      <c r="K58" s="50">
        <f t="shared" si="6"/>
        <v>0.5696530295183843</v>
      </c>
      <c r="L58" s="51">
        <v>11</v>
      </c>
      <c r="M58" s="52">
        <v>1931</v>
      </c>
      <c r="N58" s="50">
        <f t="shared" si="7"/>
        <v>1.4571158996834672</v>
      </c>
      <c r="O58" s="51">
        <f t="shared" si="8"/>
        <v>103.51351351351352</v>
      </c>
      <c r="P58" s="54">
        <f t="shared" si="8"/>
        <v>7104</v>
      </c>
    </row>
    <row r="59" spans="1:16" ht="12.75">
      <c r="A59" s="40" t="s">
        <v>32</v>
      </c>
      <c r="B59" s="50">
        <f t="shared" si="4"/>
        <v>1.2466397081781697</v>
      </c>
      <c r="C59" s="51">
        <v>44.24324324324324</v>
      </c>
      <c r="D59" s="52">
        <v>3549</v>
      </c>
      <c r="E59" s="50"/>
      <c r="F59" s="51"/>
      <c r="G59" s="52"/>
      <c r="H59" s="50">
        <f>I59/J59*100</f>
        <v>0.12406947890818859</v>
      </c>
      <c r="I59" s="51">
        <v>1</v>
      </c>
      <c r="J59" s="52">
        <v>806</v>
      </c>
      <c r="K59" s="50">
        <f t="shared" si="6"/>
        <v>0.5780346820809248</v>
      </c>
      <c r="L59" s="51">
        <v>5</v>
      </c>
      <c r="M59" s="52">
        <v>865</v>
      </c>
      <c r="N59" s="50">
        <f t="shared" si="7"/>
        <v>0.9625142383763073</v>
      </c>
      <c r="O59" s="51">
        <f t="shared" si="8"/>
        <v>50.24324324324324</v>
      </c>
      <c r="P59" s="54">
        <f t="shared" si="8"/>
        <v>5220</v>
      </c>
    </row>
    <row r="60" spans="1:16" ht="12.75">
      <c r="A60" s="40" t="s">
        <v>33</v>
      </c>
      <c r="B60" s="50">
        <f t="shared" si="4"/>
        <v>0.8885959129861567</v>
      </c>
      <c r="C60" s="51">
        <v>27.32432432432432</v>
      </c>
      <c r="D60" s="52">
        <v>3075</v>
      </c>
      <c r="E60" s="50">
        <f t="shared" si="5"/>
        <v>4.171240395170143</v>
      </c>
      <c r="F60" s="51">
        <v>38</v>
      </c>
      <c r="G60" s="52">
        <v>911</v>
      </c>
      <c r="H60" s="50"/>
      <c r="I60" s="51"/>
      <c r="J60" s="52"/>
      <c r="K60" s="50">
        <f t="shared" si="6"/>
        <v>0.26109660574412535</v>
      </c>
      <c r="L60" s="51">
        <v>3</v>
      </c>
      <c r="M60" s="52">
        <v>1149</v>
      </c>
      <c r="N60" s="50">
        <f t="shared" si="7"/>
        <v>1.3305613305613304</v>
      </c>
      <c r="O60" s="51">
        <f t="shared" si="8"/>
        <v>68.32432432432432</v>
      </c>
      <c r="P60" s="54">
        <f t="shared" si="8"/>
        <v>5135</v>
      </c>
    </row>
    <row r="61" spans="1:16" ht="12.75">
      <c r="A61" s="40" t="s">
        <v>34</v>
      </c>
      <c r="B61" s="50"/>
      <c r="C61" s="51"/>
      <c r="D61" s="52"/>
      <c r="E61" s="50">
        <f t="shared" si="5"/>
        <v>0.398406374501992</v>
      </c>
      <c r="F61" s="51">
        <v>2</v>
      </c>
      <c r="G61" s="52">
        <v>502</v>
      </c>
      <c r="H61" s="50"/>
      <c r="I61" s="51"/>
      <c r="J61" s="52"/>
      <c r="K61" s="50">
        <f t="shared" si="6"/>
        <v>0.27605244996549344</v>
      </c>
      <c r="L61" s="51">
        <v>4</v>
      </c>
      <c r="M61" s="52">
        <v>1449</v>
      </c>
      <c r="N61" s="50">
        <f t="shared" si="7"/>
        <v>0.3075345976422348</v>
      </c>
      <c r="O61" s="51">
        <f t="shared" si="8"/>
        <v>6</v>
      </c>
      <c r="P61" s="54">
        <f t="shared" si="8"/>
        <v>1951</v>
      </c>
    </row>
    <row r="62" spans="1:16" ht="12.75">
      <c r="A62" s="40" t="s">
        <v>35</v>
      </c>
      <c r="B62" s="50">
        <f t="shared" si="4"/>
        <v>2.28158694150011</v>
      </c>
      <c r="C62" s="51">
        <v>141.89189189189185</v>
      </c>
      <c r="D62" s="52">
        <v>6219</v>
      </c>
      <c r="E62" s="50">
        <f t="shared" si="5"/>
        <v>3.0476190476190474</v>
      </c>
      <c r="F62" s="51">
        <v>16</v>
      </c>
      <c r="G62" s="52">
        <v>525</v>
      </c>
      <c r="H62" s="50"/>
      <c r="I62" s="51"/>
      <c r="J62" s="52"/>
      <c r="K62" s="50">
        <f t="shared" si="6"/>
        <v>0.19083969465648853</v>
      </c>
      <c r="L62" s="51">
        <v>4</v>
      </c>
      <c r="M62" s="52">
        <v>2096</v>
      </c>
      <c r="N62" s="50">
        <f t="shared" si="7"/>
        <v>1.8313562431209482</v>
      </c>
      <c r="O62" s="51">
        <f t="shared" si="8"/>
        <v>161.89189189189185</v>
      </c>
      <c r="P62" s="54">
        <f t="shared" si="8"/>
        <v>8840</v>
      </c>
    </row>
    <row r="63" spans="1:16" ht="12.75">
      <c r="A63" s="40" t="s">
        <v>36</v>
      </c>
      <c r="B63" s="50">
        <f t="shared" si="4"/>
        <v>1.6624872294975386</v>
      </c>
      <c r="C63" s="51">
        <v>91.9189189189189</v>
      </c>
      <c r="D63" s="52">
        <v>5529</v>
      </c>
      <c r="E63" s="50">
        <f t="shared" si="5"/>
        <v>0.7936507936507936</v>
      </c>
      <c r="F63" s="51">
        <v>6</v>
      </c>
      <c r="G63" s="52">
        <v>756</v>
      </c>
      <c r="H63" s="50">
        <f>I63/J63*100</f>
        <v>0.8865248226950355</v>
      </c>
      <c r="I63" s="51">
        <v>5</v>
      </c>
      <c r="J63" s="52">
        <v>564</v>
      </c>
      <c r="K63" s="50">
        <f t="shared" si="6"/>
        <v>0.2004008016032064</v>
      </c>
      <c r="L63" s="51">
        <v>5</v>
      </c>
      <c r="M63" s="52">
        <v>2495</v>
      </c>
      <c r="N63" s="50">
        <f t="shared" si="7"/>
        <v>1.1549541836356905</v>
      </c>
      <c r="O63" s="51">
        <f t="shared" si="8"/>
        <v>107.9189189189189</v>
      </c>
      <c r="P63" s="54">
        <f t="shared" si="8"/>
        <v>9344</v>
      </c>
    </row>
    <row r="64" spans="1:16" ht="12.75">
      <c r="A64" s="40" t="s">
        <v>37</v>
      </c>
      <c r="B64" s="50">
        <f t="shared" si="4"/>
        <v>1.736573368620846</v>
      </c>
      <c r="C64" s="51">
        <v>87.78378378378376</v>
      </c>
      <c r="D64" s="52">
        <v>5055</v>
      </c>
      <c r="E64" s="50">
        <f t="shared" si="5"/>
        <v>0.9724473257698543</v>
      </c>
      <c r="F64" s="51">
        <v>6</v>
      </c>
      <c r="G64" s="52">
        <v>617</v>
      </c>
      <c r="H64" s="50">
        <f>I64/J64*100</f>
        <v>0.23752969121140144</v>
      </c>
      <c r="I64" s="51">
        <v>1</v>
      </c>
      <c r="J64" s="52">
        <v>421</v>
      </c>
      <c r="K64" s="50">
        <f t="shared" si="6"/>
        <v>0.8321775312066574</v>
      </c>
      <c r="L64" s="51">
        <v>6</v>
      </c>
      <c r="M64" s="52">
        <v>721</v>
      </c>
      <c r="N64" s="50">
        <f t="shared" si="7"/>
        <v>1.4790693246812998</v>
      </c>
      <c r="O64" s="51">
        <f t="shared" si="8"/>
        <v>100.78378378378376</v>
      </c>
      <c r="P64" s="54">
        <f t="shared" si="8"/>
        <v>6814</v>
      </c>
    </row>
    <row r="65" spans="1:16" s="39" customFormat="1" ht="13.5" thickBot="1">
      <c r="A65" s="45" t="s">
        <v>38</v>
      </c>
      <c r="B65" s="50">
        <f t="shared" si="4"/>
        <v>2.883632072821262</v>
      </c>
      <c r="C65" s="51">
        <v>138.7027027027027</v>
      </c>
      <c r="D65" s="52">
        <v>4810</v>
      </c>
      <c r="E65" s="50">
        <f t="shared" si="5"/>
        <v>5.208333333333334</v>
      </c>
      <c r="F65" s="51">
        <v>45</v>
      </c>
      <c r="G65" s="52">
        <v>864</v>
      </c>
      <c r="H65" s="50">
        <f>I65/J65*100</f>
        <v>0.7299270072992701</v>
      </c>
      <c r="I65" s="51">
        <v>6</v>
      </c>
      <c r="J65" s="52">
        <v>822</v>
      </c>
      <c r="K65" s="50">
        <f t="shared" si="6"/>
        <v>0.26929982046678635</v>
      </c>
      <c r="L65" s="51">
        <v>6</v>
      </c>
      <c r="M65" s="52">
        <v>2228</v>
      </c>
      <c r="N65" s="50">
        <f t="shared" si="7"/>
        <v>2.2432680273120438</v>
      </c>
      <c r="O65" s="51">
        <f t="shared" si="8"/>
        <v>195.7027027027027</v>
      </c>
      <c r="P65" s="54">
        <f t="shared" si="8"/>
        <v>8724</v>
      </c>
    </row>
    <row r="66" spans="1:16" ht="13.5" thickBot="1">
      <c r="A66" s="55" t="s">
        <v>39</v>
      </c>
      <c r="B66" s="56">
        <f>C66/D66*100</f>
        <v>2.1452431564791112</v>
      </c>
      <c r="C66" s="57">
        <f>SUM(C52:C65)</f>
        <v>935.5405405405404</v>
      </c>
      <c r="D66" s="58">
        <f>SUM(D52:D65)</f>
        <v>43610</v>
      </c>
      <c r="E66" s="59">
        <f>F66/G66*100</f>
        <v>3.352601156069364</v>
      </c>
      <c r="F66" s="57">
        <f>SUM(F52:F65)</f>
        <v>290</v>
      </c>
      <c r="G66" s="57">
        <f>SUM(G52:G65)</f>
        <v>8650</v>
      </c>
      <c r="H66" s="59">
        <f>I66/J66*100</f>
        <v>1.2981744421906694</v>
      </c>
      <c r="I66" s="57">
        <f>SUM(I52:I65)</f>
        <v>96</v>
      </c>
      <c r="J66" s="57">
        <f>SUM(J52:J65)</f>
        <v>7395</v>
      </c>
      <c r="K66" s="60">
        <f>L66/M66*100</f>
        <v>0.44784221478331676</v>
      </c>
      <c r="L66" s="57">
        <f>SUM(L52:L65)</f>
        <v>99</v>
      </c>
      <c r="M66" s="58">
        <f>SUM(M52:M65)</f>
        <v>22106</v>
      </c>
      <c r="N66" s="59">
        <f t="shared" si="7"/>
        <v>1.7374304870788522</v>
      </c>
      <c r="O66" s="57">
        <f t="shared" si="8"/>
        <v>1420.5405405405404</v>
      </c>
      <c r="P66" s="61">
        <f t="shared" si="8"/>
        <v>81761</v>
      </c>
    </row>
    <row r="67" ht="12.75">
      <c r="A67" t="s">
        <v>40</v>
      </c>
    </row>
    <row r="68" ht="12.75">
      <c r="A68" t="s">
        <v>41</v>
      </c>
    </row>
    <row r="69" ht="12.75">
      <c r="A69" s="62" t="s">
        <v>42</v>
      </c>
    </row>
    <row r="70" ht="12.75"/>
    <row r="71" ht="12.75">
      <c r="A71" t="s">
        <v>15</v>
      </c>
    </row>
    <row r="72" ht="12.75">
      <c r="A72" t="s">
        <v>91</v>
      </c>
    </row>
    <row r="73" ht="12.75">
      <c r="A73" t="s">
        <v>93</v>
      </c>
    </row>
    <row r="76" ht="13.5" thickBot="1"/>
    <row r="77" spans="1:4" ht="12.75">
      <c r="A77" s="34">
        <v>2008</v>
      </c>
      <c r="B77" s="63" t="s">
        <v>94</v>
      </c>
      <c r="C77" s="35"/>
      <c r="D77" s="38"/>
    </row>
    <row r="78" spans="1:4" ht="12.75">
      <c r="A78" s="41"/>
      <c r="B78" s="43" t="s">
        <v>43</v>
      </c>
      <c r="C78" s="42"/>
      <c r="D78" s="44"/>
    </row>
    <row r="79" spans="1:4" ht="13.5" thickBot="1">
      <c r="A79" s="64" t="s">
        <v>44</v>
      </c>
      <c r="B79" s="47" t="s">
        <v>22</v>
      </c>
      <c r="C79" s="47" t="s">
        <v>23</v>
      </c>
      <c r="D79" s="49" t="s">
        <v>24</v>
      </c>
    </row>
    <row r="80" spans="1:6" ht="12.75">
      <c r="A80" s="65" t="s">
        <v>45</v>
      </c>
      <c r="B80" s="50">
        <f aca="true" t="shared" si="9" ref="B80:B85">C80/D80*100</f>
        <v>8.533333333333333</v>
      </c>
      <c r="C80" s="51">
        <v>576</v>
      </c>
      <c r="D80" s="54">
        <v>6750</v>
      </c>
      <c r="E80" s="66"/>
      <c r="F80" s="66"/>
    </row>
    <row r="81" spans="1:6" ht="12.75">
      <c r="A81" s="65" t="s">
        <v>46</v>
      </c>
      <c r="B81" s="50">
        <f t="shared" si="9"/>
        <v>8.488265772630296</v>
      </c>
      <c r="C81" s="51">
        <v>557</v>
      </c>
      <c r="D81" s="54">
        <v>6562</v>
      </c>
      <c r="E81" s="66"/>
      <c r="F81" s="66"/>
    </row>
    <row r="82" spans="1:6" ht="12.75">
      <c r="A82" s="65" t="s">
        <v>47</v>
      </c>
      <c r="B82" s="50">
        <f t="shared" si="9"/>
        <v>6.669770690257246</v>
      </c>
      <c r="C82" s="51">
        <v>573</v>
      </c>
      <c r="D82" s="54">
        <v>8591</v>
      </c>
      <c r="E82" s="66"/>
      <c r="F82" s="66"/>
    </row>
    <row r="83" spans="1:6" ht="12.75">
      <c r="A83" s="65" t="s">
        <v>48</v>
      </c>
      <c r="B83" s="50">
        <f t="shared" si="9"/>
        <v>5.6242568370986925</v>
      </c>
      <c r="C83" s="51">
        <v>473</v>
      </c>
      <c r="D83" s="54">
        <v>8410</v>
      </c>
      <c r="E83" s="66"/>
      <c r="F83" s="66"/>
    </row>
    <row r="84" spans="1:6" ht="13.5" thickBot="1">
      <c r="A84" s="65" t="s">
        <v>49</v>
      </c>
      <c r="B84" s="50">
        <f t="shared" si="9"/>
        <v>10.142417244033872</v>
      </c>
      <c r="C84" s="51">
        <v>527</v>
      </c>
      <c r="D84" s="54">
        <v>5196</v>
      </c>
      <c r="E84" s="66"/>
      <c r="F84" s="66"/>
    </row>
    <row r="85" spans="1:10" ht="13.5" thickBot="1">
      <c r="A85" s="67" t="s">
        <v>39</v>
      </c>
      <c r="B85" s="59">
        <f t="shared" si="9"/>
        <v>7.620603227350813</v>
      </c>
      <c r="C85" s="57">
        <f>SUM(C80:C84)</f>
        <v>2706</v>
      </c>
      <c r="D85" s="61">
        <f>SUM(D80:D84)</f>
        <v>35509</v>
      </c>
      <c r="E85" s="66"/>
      <c r="F85" s="66"/>
      <c r="G85" s="66"/>
      <c r="J85" s="66"/>
    </row>
    <row r="86" spans="1:8" ht="12.75">
      <c r="A86" t="s">
        <v>50</v>
      </c>
      <c r="H86" s="66"/>
    </row>
  </sheetData>
  <sheetProtection/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87"/>
  <sheetViews>
    <sheetView zoomScalePageLayoutView="0" workbookViewId="0" topLeftCell="A1">
      <selection activeCell="H76" sqref="H76"/>
    </sheetView>
  </sheetViews>
  <sheetFormatPr defaultColWidth="9.140625" defaultRowHeight="12.75"/>
  <cols>
    <col min="1" max="1" width="22.8515625" style="4" customWidth="1"/>
    <col min="2" max="2" width="9.7109375" style="4" customWidth="1"/>
    <col min="3" max="3" width="9.28125" style="4" customWidth="1"/>
    <col min="4" max="16384" width="9.140625" style="4" customWidth="1"/>
  </cols>
  <sheetData>
    <row r="1" spans="1:4" ht="15.75">
      <c r="A1" s="1" t="s">
        <v>95</v>
      </c>
      <c r="B1" s="2"/>
      <c r="C1" s="2"/>
      <c r="D1" s="3"/>
    </row>
    <row r="2" spans="1:4" ht="15.75">
      <c r="A2" s="5" t="s">
        <v>55</v>
      </c>
      <c r="B2" s="6"/>
      <c r="C2" s="6"/>
      <c r="D2" s="7"/>
    </row>
    <row r="3" spans="1:4" ht="12.75">
      <c r="A3" s="8" t="s">
        <v>1</v>
      </c>
      <c r="B3" s="9"/>
      <c r="C3" s="10"/>
      <c r="D3" s="11"/>
    </row>
    <row r="4" spans="1:4" ht="12.75">
      <c r="A4" s="12"/>
      <c r="B4" s="10">
        <v>2007</v>
      </c>
      <c r="C4" s="10">
        <v>2008</v>
      </c>
      <c r="D4" s="13" t="s">
        <v>2</v>
      </c>
    </row>
    <row r="5" spans="1:4" ht="12.75">
      <c r="A5" s="12" t="s">
        <v>3</v>
      </c>
      <c r="B5" s="14">
        <f aca="true" t="shared" si="0" ref="B5:C12">B16/B27*100</f>
        <v>1.6282033130397846</v>
      </c>
      <c r="C5" s="14">
        <f t="shared" si="0"/>
        <v>1.2265804016713842</v>
      </c>
      <c r="D5" s="15">
        <f aca="true" t="shared" si="1" ref="D5:D12">C5-B5</f>
        <v>-0.40162291136840045</v>
      </c>
    </row>
    <row r="6" spans="1:4" ht="12.75">
      <c r="A6" s="12" t="s">
        <v>4</v>
      </c>
      <c r="B6" s="14">
        <f t="shared" si="0"/>
        <v>0.6811200641054178</v>
      </c>
      <c r="C6" s="14">
        <f t="shared" si="0"/>
        <v>0.44784221478331676</v>
      </c>
      <c r="D6" s="15">
        <f t="shared" si="1"/>
        <v>-0.23327784932210105</v>
      </c>
    </row>
    <row r="7" spans="1:4" ht="12.75">
      <c r="A7" s="12" t="s">
        <v>5</v>
      </c>
      <c r="B7" s="14">
        <f t="shared" si="0"/>
        <v>7.433866176262555</v>
      </c>
      <c r="C7" s="14">
        <f t="shared" si="0"/>
        <v>6.540697674418605</v>
      </c>
      <c r="D7" s="15">
        <f t="shared" si="1"/>
        <v>-0.8931685018439497</v>
      </c>
    </row>
    <row r="8" spans="1:4" ht="12.75">
      <c r="A8" s="12" t="s">
        <v>6</v>
      </c>
      <c r="B8" s="14">
        <f t="shared" si="0"/>
        <v>1.7960965699094384</v>
      </c>
      <c r="C8" s="14">
        <f t="shared" si="0"/>
        <v>1.9901061995098484</v>
      </c>
      <c r="D8" s="15">
        <f t="shared" si="1"/>
        <v>0.1940096296004099</v>
      </c>
    </row>
    <row r="9" spans="1:4" ht="12.75">
      <c r="A9" s="12" t="s">
        <v>7</v>
      </c>
      <c r="B9" s="14">
        <f t="shared" si="0"/>
        <v>5.537830446672744</v>
      </c>
      <c r="C9" s="14">
        <f t="shared" si="0"/>
        <v>7.116809787083872</v>
      </c>
      <c r="D9" s="15">
        <f t="shared" si="1"/>
        <v>1.578979340411128</v>
      </c>
    </row>
    <row r="10" spans="1:4" ht="12.75">
      <c r="A10" s="12" t="s">
        <v>8</v>
      </c>
      <c r="B10" s="14">
        <f t="shared" si="0"/>
        <v>2.6398210290827744</v>
      </c>
      <c r="C10" s="14">
        <f t="shared" si="0"/>
        <v>2.7449617790132037</v>
      </c>
      <c r="D10" s="15">
        <f t="shared" si="1"/>
        <v>0.10514074993042932</v>
      </c>
    </row>
    <row r="11" spans="1:4" ht="12.75">
      <c r="A11" s="12" t="s">
        <v>9</v>
      </c>
      <c r="B11" s="14">
        <f t="shared" si="0"/>
        <v>2.1</v>
      </c>
      <c r="C11" s="14">
        <v>1.1</v>
      </c>
      <c r="D11" s="15">
        <f t="shared" si="1"/>
        <v>-1</v>
      </c>
    </row>
    <row r="12" spans="1:4" ht="12.75">
      <c r="A12" s="8" t="s">
        <v>10</v>
      </c>
      <c r="B12" s="16">
        <f t="shared" si="0"/>
        <v>3.198696544233013</v>
      </c>
      <c r="C12" s="17">
        <f>C23/C34*100</f>
        <v>3.074712643678161</v>
      </c>
      <c r="D12" s="18">
        <f t="shared" si="1"/>
        <v>-0.12398390055485198</v>
      </c>
    </row>
    <row r="13" spans="1:4" ht="12.75">
      <c r="A13" s="19"/>
      <c r="B13" s="6"/>
      <c r="C13" s="6"/>
      <c r="D13" s="7"/>
    </row>
    <row r="14" spans="1:4" ht="12.75">
      <c r="A14" s="8" t="s">
        <v>11</v>
      </c>
      <c r="B14" s="10"/>
      <c r="C14" s="10"/>
      <c r="D14" s="11"/>
    </row>
    <row r="15" spans="1:4" ht="12.75">
      <c r="A15" s="12"/>
      <c r="B15" s="10">
        <f>B4</f>
        <v>2007</v>
      </c>
      <c r="C15" s="10">
        <f>C4</f>
        <v>2008</v>
      </c>
      <c r="D15" s="13" t="s">
        <v>2</v>
      </c>
    </row>
    <row r="16" spans="1:4" ht="12.75">
      <c r="A16" s="12" t="s">
        <v>3</v>
      </c>
      <c r="B16" s="20">
        <v>115</v>
      </c>
      <c r="C16" s="21">
        <v>91</v>
      </c>
      <c r="D16" s="22">
        <f>C16-B16</f>
        <v>-24</v>
      </c>
    </row>
    <row r="17" spans="1:4" ht="12.75">
      <c r="A17" s="12" t="s">
        <v>4</v>
      </c>
      <c r="B17" s="20">
        <v>153</v>
      </c>
      <c r="C17" s="21">
        <v>99</v>
      </c>
      <c r="D17" s="22">
        <f aca="true" t="shared" si="2" ref="D17:D23">C17-B17</f>
        <v>-54</v>
      </c>
    </row>
    <row r="18" spans="1:10" ht="12.75">
      <c r="A18" s="12" t="s">
        <v>5</v>
      </c>
      <c r="B18" s="20">
        <v>2102</v>
      </c>
      <c r="C18" s="21">
        <v>1755</v>
      </c>
      <c r="D18" s="22">
        <f t="shared" si="2"/>
        <v>-347</v>
      </c>
      <c r="G18" s="21"/>
      <c r="I18" s="21"/>
      <c r="J18" s="20"/>
    </row>
    <row r="19" spans="1:9" ht="12.75">
      <c r="A19" s="12" t="s">
        <v>6</v>
      </c>
      <c r="B19" s="20">
        <v>831</v>
      </c>
      <c r="C19" s="21">
        <v>877</v>
      </c>
      <c r="D19" s="22">
        <f t="shared" si="2"/>
        <v>46</v>
      </c>
      <c r="G19" s="21"/>
      <c r="I19" s="21"/>
    </row>
    <row r="20" spans="1:10" ht="12.75">
      <c r="A20" s="12" t="s">
        <v>7</v>
      </c>
      <c r="B20" s="20">
        <v>486</v>
      </c>
      <c r="C20" s="21">
        <v>605</v>
      </c>
      <c r="D20" s="22">
        <f t="shared" si="2"/>
        <v>119</v>
      </c>
      <c r="E20" s="21"/>
      <c r="F20" s="21"/>
      <c r="J20" s="20"/>
    </row>
    <row r="21" spans="1:6" ht="12.75">
      <c r="A21" s="12" t="s">
        <v>8</v>
      </c>
      <c r="B21" s="23">
        <v>236</v>
      </c>
      <c r="C21" s="24">
        <v>237</v>
      </c>
      <c r="D21" s="22">
        <f t="shared" si="2"/>
        <v>1</v>
      </c>
      <c r="F21" s="21"/>
    </row>
    <row r="22" spans="1:4" ht="12.75">
      <c r="A22" s="12" t="s">
        <v>9</v>
      </c>
      <c r="B22" s="25">
        <v>52.5</v>
      </c>
      <c r="C22" s="26">
        <f>C11*C33/100</f>
        <v>27.5</v>
      </c>
      <c r="D22" s="22">
        <f t="shared" si="2"/>
        <v>-25</v>
      </c>
    </row>
    <row r="23" spans="1:9" ht="12.75">
      <c r="A23" s="8" t="s">
        <v>10</v>
      </c>
      <c r="B23" s="27">
        <f>SUM(B16:B22)</f>
        <v>3975.5</v>
      </c>
      <c r="C23" s="27">
        <f>SUM(C16:C22)</f>
        <v>3691.5</v>
      </c>
      <c r="D23" s="28">
        <f t="shared" si="2"/>
        <v>-284</v>
      </c>
      <c r="G23" s="21"/>
      <c r="I23" s="21"/>
    </row>
    <row r="24" spans="1:4" ht="12.75">
      <c r="A24" s="19"/>
      <c r="B24" s="6"/>
      <c r="C24" s="6"/>
      <c r="D24" s="7"/>
    </row>
    <row r="25" spans="1:4" ht="12.75">
      <c r="A25" s="8" t="s">
        <v>12</v>
      </c>
      <c r="B25" s="10"/>
      <c r="C25" s="10"/>
      <c r="D25" s="11"/>
    </row>
    <row r="26" spans="1:4" ht="12.75">
      <c r="A26" s="12"/>
      <c r="B26" s="10">
        <f>B4</f>
        <v>2007</v>
      </c>
      <c r="C26" s="10">
        <f>C4</f>
        <v>2008</v>
      </c>
      <c r="D26" s="13" t="s">
        <v>2</v>
      </c>
    </row>
    <row r="27" spans="1:9" ht="12.75">
      <c r="A27" s="12" t="s">
        <v>3</v>
      </c>
      <c r="B27" s="21">
        <v>7063</v>
      </c>
      <c r="C27" s="21">
        <v>7419</v>
      </c>
      <c r="D27" s="22">
        <f aca="true" t="shared" si="3" ref="D27:D34">C27-B27</f>
        <v>356</v>
      </c>
      <c r="G27" s="21"/>
      <c r="I27" s="21"/>
    </row>
    <row r="28" spans="1:9" ht="12.75">
      <c r="A28" s="12" t="s">
        <v>4</v>
      </c>
      <c r="B28" s="21">
        <v>22463</v>
      </c>
      <c r="C28" s="21">
        <v>22106</v>
      </c>
      <c r="D28" s="22">
        <f t="shared" si="3"/>
        <v>-357</v>
      </c>
      <c r="G28" s="21"/>
      <c r="I28" s="21"/>
    </row>
    <row r="29" spans="1:10" ht="12.75">
      <c r="A29" s="12" t="s">
        <v>5</v>
      </c>
      <c r="B29" s="21">
        <v>28276</v>
      </c>
      <c r="C29" s="21">
        <v>26832</v>
      </c>
      <c r="D29" s="22">
        <f t="shared" si="3"/>
        <v>-1444</v>
      </c>
      <c r="G29" s="21"/>
      <c r="I29" s="21"/>
      <c r="J29" s="29"/>
    </row>
    <row r="30" spans="1:9" ht="12.75">
      <c r="A30" s="12" t="s">
        <v>6</v>
      </c>
      <c r="B30" s="21">
        <v>46267</v>
      </c>
      <c r="C30" s="21">
        <v>44068</v>
      </c>
      <c r="D30" s="22">
        <f t="shared" si="3"/>
        <v>-2199</v>
      </c>
      <c r="G30" s="21"/>
      <c r="I30" s="21"/>
    </row>
    <row r="31" spans="1:10" ht="12.75">
      <c r="A31" s="12" t="s">
        <v>7</v>
      </c>
      <c r="B31" s="21">
        <v>8776</v>
      </c>
      <c r="C31" s="21">
        <v>8501</v>
      </c>
      <c r="D31" s="22">
        <f t="shared" si="3"/>
        <v>-275</v>
      </c>
      <c r="E31" s="21"/>
      <c r="F31" s="21"/>
      <c r="G31" s="21"/>
      <c r="I31" s="21"/>
      <c r="J31" s="29"/>
    </row>
    <row r="32" spans="1:9" ht="12.75">
      <c r="A32" s="12" t="s">
        <v>8</v>
      </c>
      <c r="B32" s="21">
        <v>8940</v>
      </c>
      <c r="C32" s="21">
        <v>8634</v>
      </c>
      <c r="D32" s="22">
        <f t="shared" si="3"/>
        <v>-306</v>
      </c>
      <c r="G32" s="21"/>
      <c r="I32" s="21"/>
    </row>
    <row r="33" spans="1:9" ht="12.75">
      <c r="A33" s="12" t="s">
        <v>9</v>
      </c>
      <c r="B33" s="21">
        <v>2500</v>
      </c>
      <c r="C33" s="21">
        <v>2500</v>
      </c>
      <c r="D33" s="22">
        <f t="shared" si="3"/>
        <v>0</v>
      </c>
      <c r="G33" s="21"/>
      <c r="I33" s="21"/>
    </row>
    <row r="34" spans="1:9" ht="12.75">
      <c r="A34" s="8" t="s">
        <v>10</v>
      </c>
      <c r="B34" s="27">
        <f>SUM(B27:B33)</f>
        <v>124285</v>
      </c>
      <c r="C34" s="27">
        <f>SUM(C27:C33)</f>
        <v>120060</v>
      </c>
      <c r="D34" s="28">
        <f t="shared" si="3"/>
        <v>-4225</v>
      </c>
      <c r="G34" s="21"/>
      <c r="H34" s="21"/>
      <c r="I34" s="21"/>
    </row>
    <row r="35" spans="1:4" ht="12.75">
      <c r="A35" s="19"/>
      <c r="B35" s="30"/>
      <c r="C35" s="30"/>
      <c r="D35" s="31"/>
    </row>
    <row r="36" ht="12.75">
      <c r="A36" s="32" t="s">
        <v>13</v>
      </c>
    </row>
    <row r="37" ht="12.75">
      <c r="A37" s="32" t="s">
        <v>14</v>
      </c>
    </row>
    <row r="38" ht="12.75">
      <c r="A38" s="32"/>
    </row>
    <row r="39" ht="12.75">
      <c r="A39" s="32" t="s">
        <v>15</v>
      </c>
    </row>
    <row r="40" ht="12.75">
      <c r="A40" t="s">
        <v>96</v>
      </c>
    </row>
    <row r="41" ht="12.75">
      <c r="A41" s="32" t="s">
        <v>97</v>
      </c>
    </row>
    <row r="45" ht="12.75">
      <c r="A45" t="s">
        <v>16</v>
      </c>
    </row>
    <row r="46" ht="12.75">
      <c r="A46" t="s">
        <v>17</v>
      </c>
    </row>
    <row r="47" ht="12.75"/>
    <row r="48" spans="1:3" ht="12.75">
      <c r="A48" t="s">
        <v>98</v>
      </c>
      <c r="B48">
        <v>2008</v>
      </c>
      <c r="C48" t="s">
        <v>19</v>
      </c>
    </row>
    <row r="49" ht="13.5" thickBot="1"/>
    <row r="50" spans="1:16" s="39" customFormat="1" ht="12.75">
      <c r="A50" s="33">
        <v>2008</v>
      </c>
      <c r="B50" s="34" t="str">
        <f>A48</f>
        <v>UGE 15</v>
      </c>
      <c r="C50" s="35"/>
      <c r="D50" s="36"/>
      <c r="E50" s="37" t="str">
        <f>B50</f>
        <v>UGE 15</v>
      </c>
      <c r="F50" s="35"/>
      <c r="G50" s="36"/>
      <c r="H50" s="35" t="str">
        <f>B50</f>
        <v>UGE 15</v>
      </c>
      <c r="I50" s="35"/>
      <c r="J50" s="36"/>
      <c r="K50" s="35" t="str">
        <f>B50</f>
        <v>UGE 15</v>
      </c>
      <c r="L50" s="35"/>
      <c r="M50" s="36"/>
      <c r="N50" s="35" t="str">
        <f>B50</f>
        <v>UGE 15</v>
      </c>
      <c r="O50" s="35"/>
      <c r="P50" s="38"/>
    </row>
    <row r="51" spans="1:16" ht="12.75">
      <c r="A51" s="40"/>
      <c r="B51" s="41" t="s">
        <v>6</v>
      </c>
      <c r="C51" s="42"/>
      <c r="D51" s="42"/>
      <c r="E51" s="43" t="s">
        <v>8</v>
      </c>
      <c r="F51" s="42"/>
      <c r="G51" s="42"/>
      <c r="H51" s="43" t="s">
        <v>3</v>
      </c>
      <c r="I51" s="42"/>
      <c r="J51" s="42"/>
      <c r="K51" s="43" t="s">
        <v>20</v>
      </c>
      <c r="L51" s="42"/>
      <c r="M51" s="42"/>
      <c r="N51" s="43" t="s">
        <v>10</v>
      </c>
      <c r="O51" s="42"/>
      <c r="P51" s="44"/>
    </row>
    <row r="52" spans="1:16" ht="13.5" thickBot="1">
      <c r="A52" s="45" t="s">
        <v>21</v>
      </c>
      <c r="B52" s="46" t="s">
        <v>22</v>
      </c>
      <c r="C52" s="47" t="s">
        <v>23</v>
      </c>
      <c r="D52" s="48" t="s">
        <v>24</v>
      </c>
      <c r="E52" s="47" t="s">
        <v>22</v>
      </c>
      <c r="F52" s="47" t="s">
        <v>23</v>
      </c>
      <c r="G52" s="48" t="s">
        <v>24</v>
      </c>
      <c r="H52" s="47" t="s">
        <v>22</v>
      </c>
      <c r="I52" s="47" t="s">
        <v>23</v>
      </c>
      <c r="J52" s="48" t="s">
        <v>24</v>
      </c>
      <c r="K52" s="47" t="s">
        <v>22</v>
      </c>
      <c r="L52" s="47" t="s">
        <v>23</v>
      </c>
      <c r="M52" s="48" t="s">
        <v>24</v>
      </c>
      <c r="N52" s="47" t="s">
        <v>22</v>
      </c>
      <c r="O52" s="47" t="s">
        <v>23</v>
      </c>
      <c r="P52" s="49" t="s">
        <v>24</v>
      </c>
    </row>
    <row r="53" spans="1:16" ht="12.75">
      <c r="A53" s="40" t="s">
        <v>25</v>
      </c>
      <c r="B53" s="50">
        <f>C53/D53*100</f>
        <v>3.9667690214228806</v>
      </c>
      <c r="C53" s="51">
        <v>119.75675675675677</v>
      </c>
      <c r="D53" s="52">
        <v>3019</v>
      </c>
      <c r="E53" s="50">
        <f>F53/G53*100</f>
        <v>2.8700906344410875</v>
      </c>
      <c r="F53" s="51">
        <v>57</v>
      </c>
      <c r="G53" s="52">
        <v>1986</v>
      </c>
      <c r="H53" s="50">
        <f>I53/J53*100</f>
        <v>2.5328330206378986</v>
      </c>
      <c r="I53" s="51">
        <v>54</v>
      </c>
      <c r="J53" s="52">
        <v>2132</v>
      </c>
      <c r="K53" s="50">
        <f>L53/M53*100</f>
        <v>0.8403361344537815</v>
      </c>
      <c r="L53" s="51">
        <v>43</v>
      </c>
      <c r="M53" s="53">
        <v>5117</v>
      </c>
      <c r="N53" s="50">
        <f>O53/P53*100</f>
        <v>2.234019558974676</v>
      </c>
      <c r="O53" s="51">
        <f>L53+I53+F53+C53</f>
        <v>273.7567567567568</v>
      </c>
      <c r="P53" s="54">
        <f>M53+J53+G53+D53</f>
        <v>12254</v>
      </c>
    </row>
    <row r="54" spans="1:16" ht="12.75">
      <c r="A54" s="40" t="s">
        <v>26</v>
      </c>
      <c r="B54" s="50">
        <f aca="true" t="shared" si="4" ref="B54:B66">C54/D54*100</f>
        <v>1.7277155086342362</v>
      </c>
      <c r="C54" s="51">
        <v>53.783783783783775</v>
      </c>
      <c r="D54" s="52">
        <v>3113</v>
      </c>
      <c r="E54" s="50">
        <f aca="true" t="shared" si="5" ref="E54:E66">F54/G54*100</f>
        <v>3.143585386576041</v>
      </c>
      <c r="F54" s="51">
        <v>37</v>
      </c>
      <c r="G54" s="52">
        <v>1177</v>
      </c>
      <c r="H54" s="50">
        <f>I54/J54*100</f>
        <v>1.084236864053378</v>
      </c>
      <c r="I54" s="51">
        <v>13</v>
      </c>
      <c r="J54" s="52">
        <v>1199</v>
      </c>
      <c r="K54" s="50">
        <f aca="true" t="shared" si="6" ref="K54:K66">L54/M54*100</f>
        <v>0.22346368715083798</v>
      </c>
      <c r="L54" s="51">
        <v>2</v>
      </c>
      <c r="M54" s="52">
        <v>895</v>
      </c>
      <c r="N54" s="50">
        <f aca="true" t="shared" si="7" ref="N54:N67">O54/P54*100</f>
        <v>1.657014157014157</v>
      </c>
      <c r="O54" s="51">
        <f>L54+I54+F54+C54</f>
        <v>105.78378378378378</v>
      </c>
      <c r="P54" s="54">
        <f>M54+J54+G54+D54</f>
        <v>6384</v>
      </c>
    </row>
    <row r="55" spans="1:16" ht="12.75">
      <c r="A55" s="40" t="s">
        <v>27</v>
      </c>
      <c r="B55" s="50">
        <f t="shared" si="4"/>
        <v>2.4467556246831426</v>
      </c>
      <c r="C55" s="51">
        <v>134.35135135135135</v>
      </c>
      <c r="D55" s="52">
        <v>5491</v>
      </c>
      <c r="E55" s="50"/>
      <c r="F55" s="51"/>
      <c r="G55" s="52"/>
      <c r="H55" s="50"/>
      <c r="I55" s="51"/>
      <c r="J55" s="52"/>
      <c r="K55" s="50"/>
      <c r="M55" s="52"/>
      <c r="N55" s="50">
        <f t="shared" si="7"/>
        <v>2.4467556246831426</v>
      </c>
      <c r="O55" s="51">
        <f>F55+C55</f>
        <v>134.35135135135135</v>
      </c>
      <c r="P55" s="54">
        <f>G55+D55</f>
        <v>5491</v>
      </c>
    </row>
    <row r="56" spans="1:16" ht="12.75">
      <c r="A56" s="40" t="s">
        <v>28</v>
      </c>
      <c r="B56" s="50"/>
      <c r="C56" s="51"/>
      <c r="D56" s="52"/>
      <c r="E56" s="50"/>
      <c r="F56" s="51"/>
      <c r="G56" s="52"/>
      <c r="H56" s="50"/>
      <c r="I56" s="51"/>
      <c r="J56" s="52"/>
      <c r="K56" s="50">
        <f t="shared" si="6"/>
        <v>0.21482277121374865</v>
      </c>
      <c r="L56">
        <v>4</v>
      </c>
      <c r="M56" s="52">
        <v>1862</v>
      </c>
      <c r="N56" s="50">
        <f t="shared" si="7"/>
        <v>0.21482277121374865</v>
      </c>
      <c r="O56" s="51">
        <f>L56+F56+C56</f>
        <v>4</v>
      </c>
      <c r="P56" s="54">
        <f>M56+G56+D56</f>
        <v>1862</v>
      </c>
    </row>
    <row r="57" spans="1:16" ht="12.75">
      <c r="A57" s="40" t="s">
        <v>29</v>
      </c>
      <c r="B57" s="50"/>
      <c r="C57" s="51"/>
      <c r="D57" s="52"/>
      <c r="E57" s="50">
        <f t="shared" si="5"/>
        <v>4.357298474945534</v>
      </c>
      <c r="F57" s="51">
        <v>20</v>
      </c>
      <c r="G57" s="52">
        <v>459</v>
      </c>
      <c r="H57" s="50">
        <f>I57/J57*100</f>
        <v>0.6379585326953748</v>
      </c>
      <c r="I57" s="51">
        <v>4</v>
      </c>
      <c r="J57" s="52">
        <v>627</v>
      </c>
      <c r="K57" s="50">
        <f t="shared" si="6"/>
        <v>0.5509641873278237</v>
      </c>
      <c r="L57" s="51">
        <v>6</v>
      </c>
      <c r="M57" s="52">
        <v>1089</v>
      </c>
      <c r="N57" s="50">
        <f t="shared" si="7"/>
        <v>1.3793103448275863</v>
      </c>
      <c r="O57" s="51">
        <f aca="true" t="shared" si="8" ref="O57:P67">L57+I57+F57+C57</f>
        <v>30</v>
      </c>
      <c r="P57" s="54">
        <f t="shared" si="8"/>
        <v>2175</v>
      </c>
    </row>
    <row r="58" spans="1:16" ht="12.75">
      <c r="A58" s="40" t="s">
        <v>30</v>
      </c>
      <c r="B58" s="50">
        <f t="shared" si="4"/>
        <v>2.8854941898420163</v>
      </c>
      <c r="C58" s="51">
        <v>11.945945945945947</v>
      </c>
      <c r="D58" s="52">
        <v>414</v>
      </c>
      <c r="E58" s="50"/>
      <c r="F58" s="51"/>
      <c r="G58" s="52"/>
      <c r="H58" s="50">
        <f>I58/J58*100</f>
        <v>2.9850746268656714</v>
      </c>
      <c r="I58" s="51">
        <v>2</v>
      </c>
      <c r="J58" s="52">
        <v>67</v>
      </c>
      <c r="K58" s="50">
        <f t="shared" si="6"/>
        <v>0</v>
      </c>
      <c r="L58" s="51">
        <v>0</v>
      </c>
      <c r="M58" s="52">
        <v>209</v>
      </c>
      <c r="N58" s="50">
        <f t="shared" si="7"/>
        <v>2.021151586368978</v>
      </c>
      <c r="O58" s="51">
        <f t="shared" si="8"/>
        <v>13.945945945945947</v>
      </c>
      <c r="P58" s="54">
        <f t="shared" si="8"/>
        <v>690</v>
      </c>
    </row>
    <row r="59" spans="1:16" ht="12.75">
      <c r="A59" s="40" t="s">
        <v>31</v>
      </c>
      <c r="B59" s="50">
        <f t="shared" si="4"/>
        <v>1.1841622968110648</v>
      </c>
      <c r="C59" s="51">
        <v>42.783783783783775</v>
      </c>
      <c r="D59" s="52">
        <v>3613</v>
      </c>
      <c r="E59" s="50">
        <f t="shared" si="5"/>
        <v>2.843601895734597</v>
      </c>
      <c r="F59" s="51">
        <v>24</v>
      </c>
      <c r="G59" s="52">
        <v>844</v>
      </c>
      <c r="H59" s="50">
        <f>I59/J59*100</f>
        <v>0.39318479685452157</v>
      </c>
      <c r="I59" s="51">
        <v>3</v>
      </c>
      <c r="J59" s="52">
        <v>763</v>
      </c>
      <c r="K59" s="50">
        <f t="shared" si="6"/>
        <v>0.5696530295183843</v>
      </c>
      <c r="L59" s="51">
        <v>11</v>
      </c>
      <c r="M59" s="52">
        <v>1931</v>
      </c>
      <c r="N59" s="50">
        <f t="shared" si="7"/>
        <v>1.1296851319225811</v>
      </c>
      <c r="O59" s="51">
        <f t="shared" si="8"/>
        <v>80.78378378378378</v>
      </c>
      <c r="P59" s="54">
        <f t="shared" si="8"/>
        <v>7151</v>
      </c>
    </row>
    <row r="60" spans="1:16" ht="12.75">
      <c r="A60" s="40" t="s">
        <v>32</v>
      </c>
      <c r="B60" s="50">
        <f t="shared" si="4"/>
        <v>1.3739492000361566</v>
      </c>
      <c r="C60" s="51">
        <v>49.2972972972973</v>
      </c>
      <c r="D60" s="52">
        <v>3588</v>
      </c>
      <c r="E60" s="50"/>
      <c r="F60" s="51"/>
      <c r="G60" s="52"/>
      <c r="H60" s="50">
        <f>I60/J60*100</f>
        <v>0.49382716049382713</v>
      </c>
      <c r="I60" s="51">
        <v>4</v>
      </c>
      <c r="J60" s="52">
        <v>810</v>
      </c>
      <c r="K60" s="50">
        <f t="shared" si="6"/>
        <v>0.5780346820809248</v>
      </c>
      <c r="L60" s="51">
        <v>5</v>
      </c>
      <c r="M60" s="52">
        <v>865</v>
      </c>
      <c r="N60" s="50">
        <f t="shared" si="7"/>
        <v>1.1076818791050218</v>
      </c>
      <c r="O60" s="51">
        <f t="shared" si="8"/>
        <v>58.2972972972973</v>
      </c>
      <c r="P60" s="54">
        <f t="shared" si="8"/>
        <v>5263</v>
      </c>
    </row>
    <row r="61" spans="1:16" ht="12.75">
      <c r="A61" s="40" t="s">
        <v>33</v>
      </c>
      <c r="B61" s="50">
        <f t="shared" si="4"/>
        <v>0.7240315750954051</v>
      </c>
      <c r="C61" s="51">
        <v>22.459459459459463</v>
      </c>
      <c r="D61" s="52">
        <v>3102</v>
      </c>
      <c r="E61" s="50">
        <f t="shared" si="5"/>
        <v>4.4493882091212456</v>
      </c>
      <c r="F61" s="51">
        <v>40</v>
      </c>
      <c r="G61" s="52">
        <v>899</v>
      </c>
      <c r="H61" s="50"/>
      <c r="I61" s="51"/>
      <c r="J61" s="52"/>
      <c r="K61" s="50">
        <f t="shared" si="6"/>
        <v>0.26109660574412535</v>
      </c>
      <c r="L61" s="51">
        <v>3</v>
      </c>
      <c r="M61" s="52">
        <v>1149</v>
      </c>
      <c r="N61" s="50">
        <f t="shared" si="7"/>
        <v>1.2710574652322226</v>
      </c>
      <c r="O61" s="51">
        <f t="shared" si="8"/>
        <v>65.45945945945947</v>
      </c>
      <c r="P61" s="54">
        <f t="shared" si="8"/>
        <v>5150</v>
      </c>
    </row>
    <row r="62" spans="1:16" ht="12.75">
      <c r="A62" s="40" t="s">
        <v>34</v>
      </c>
      <c r="B62" s="50"/>
      <c r="C62" s="51"/>
      <c r="D62" s="52"/>
      <c r="E62" s="50">
        <f t="shared" si="5"/>
        <v>0.5988023952095809</v>
      </c>
      <c r="F62" s="51">
        <v>3</v>
      </c>
      <c r="G62" s="52">
        <v>501</v>
      </c>
      <c r="H62" s="50"/>
      <c r="I62" s="51"/>
      <c r="J62" s="52"/>
      <c r="K62" s="50">
        <f t="shared" si="6"/>
        <v>0.27605244996549344</v>
      </c>
      <c r="L62" s="51">
        <v>4</v>
      </c>
      <c r="M62" s="52">
        <v>1449</v>
      </c>
      <c r="N62" s="50">
        <f t="shared" si="7"/>
        <v>0.358974358974359</v>
      </c>
      <c r="O62" s="51">
        <f t="shared" si="8"/>
        <v>7</v>
      </c>
      <c r="P62" s="54">
        <f t="shared" si="8"/>
        <v>1950</v>
      </c>
    </row>
    <row r="63" spans="1:16" ht="12.75">
      <c r="A63" s="40" t="s">
        <v>35</v>
      </c>
      <c r="B63" s="50">
        <f t="shared" si="4"/>
        <v>2.261081775863266</v>
      </c>
      <c r="C63" s="51">
        <v>140.72972972972968</v>
      </c>
      <c r="D63" s="52">
        <v>6224</v>
      </c>
      <c r="E63" s="50">
        <f t="shared" si="5"/>
        <v>2.4714828897338403</v>
      </c>
      <c r="F63" s="51">
        <v>13</v>
      </c>
      <c r="G63" s="52">
        <v>526</v>
      </c>
      <c r="H63" s="50"/>
      <c r="I63" s="51"/>
      <c r="J63" s="52"/>
      <c r="K63" s="50">
        <f t="shared" si="6"/>
        <v>0.19083969465648853</v>
      </c>
      <c r="L63" s="51">
        <v>4</v>
      </c>
      <c r="M63" s="52">
        <v>2096</v>
      </c>
      <c r="N63" s="50">
        <f t="shared" si="7"/>
        <v>1.7830627371662862</v>
      </c>
      <c r="O63" s="51">
        <f t="shared" si="8"/>
        <v>157.72972972972968</v>
      </c>
      <c r="P63" s="54">
        <f t="shared" si="8"/>
        <v>8846</v>
      </c>
    </row>
    <row r="64" spans="1:16" ht="12.75">
      <c r="A64" s="40" t="s">
        <v>36</v>
      </c>
      <c r="B64" s="50">
        <f t="shared" si="4"/>
        <v>1.513109119094157</v>
      </c>
      <c r="C64" s="51">
        <v>84.94594594594597</v>
      </c>
      <c r="D64" s="52">
        <v>5614</v>
      </c>
      <c r="E64" s="50">
        <f t="shared" si="5"/>
        <v>0.6684491978609626</v>
      </c>
      <c r="F64" s="51">
        <v>5</v>
      </c>
      <c r="G64" s="52">
        <v>748</v>
      </c>
      <c r="H64" s="50">
        <f>I64/J64*100</f>
        <v>0.3546099290780142</v>
      </c>
      <c r="I64" s="51">
        <v>2</v>
      </c>
      <c r="J64" s="52">
        <v>564</v>
      </c>
      <c r="K64" s="50">
        <f t="shared" si="6"/>
        <v>0.2004008016032064</v>
      </c>
      <c r="L64" s="51">
        <v>5</v>
      </c>
      <c r="M64" s="52">
        <v>2495</v>
      </c>
      <c r="N64" s="50">
        <f t="shared" si="7"/>
        <v>1.0290409292638356</v>
      </c>
      <c r="O64" s="51">
        <f t="shared" si="8"/>
        <v>96.94594594594597</v>
      </c>
      <c r="P64" s="54">
        <f t="shared" si="8"/>
        <v>9421</v>
      </c>
    </row>
    <row r="65" spans="1:16" ht="12.75">
      <c r="A65" s="40" t="s">
        <v>37</v>
      </c>
      <c r="B65" s="50">
        <f t="shared" si="4"/>
        <v>1.6606131823523125</v>
      </c>
      <c r="C65" s="51">
        <v>84.02702702702702</v>
      </c>
      <c r="D65" s="52">
        <v>5060</v>
      </c>
      <c r="E65" s="50">
        <f t="shared" si="5"/>
        <v>1.288244766505636</v>
      </c>
      <c r="F65" s="51">
        <v>8</v>
      </c>
      <c r="G65" s="52">
        <v>621</v>
      </c>
      <c r="H65" s="50">
        <f>I65/J65*100</f>
        <v>0.2347417840375587</v>
      </c>
      <c r="I65" s="51">
        <v>1</v>
      </c>
      <c r="J65" s="52">
        <v>426</v>
      </c>
      <c r="K65" s="50">
        <f t="shared" si="6"/>
        <v>0.8321775312066574</v>
      </c>
      <c r="L65" s="51">
        <v>6</v>
      </c>
      <c r="M65" s="52">
        <v>721</v>
      </c>
      <c r="N65" s="50">
        <f t="shared" si="7"/>
        <v>1.4503079529441567</v>
      </c>
      <c r="O65" s="51">
        <f t="shared" si="8"/>
        <v>99.02702702702702</v>
      </c>
      <c r="P65" s="54">
        <f t="shared" si="8"/>
        <v>6828</v>
      </c>
    </row>
    <row r="66" spans="1:16" s="39" customFormat="1" ht="13.5" thickBot="1">
      <c r="A66" s="45" t="s">
        <v>38</v>
      </c>
      <c r="B66" s="50">
        <f t="shared" si="4"/>
        <v>2.755861451513626</v>
      </c>
      <c r="C66" s="51">
        <v>133.10810810810813</v>
      </c>
      <c r="D66" s="52">
        <v>4830</v>
      </c>
      <c r="E66" s="50">
        <f t="shared" si="5"/>
        <v>3.436426116838488</v>
      </c>
      <c r="F66" s="51">
        <v>30</v>
      </c>
      <c r="G66" s="52">
        <v>873</v>
      </c>
      <c r="H66" s="50">
        <f>I66/J66*100</f>
        <v>0.9626955475330927</v>
      </c>
      <c r="I66" s="51">
        <v>8</v>
      </c>
      <c r="J66" s="52">
        <v>831</v>
      </c>
      <c r="K66" s="50">
        <f t="shared" si="6"/>
        <v>0.26929982046678635</v>
      </c>
      <c r="L66" s="51">
        <v>6</v>
      </c>
      <c r="M66" s="52">
        <v>2228</v>
      </c>
      <c r="N66" s="50">
        <f t="shared" si="7"/>
        <v>2.021320567314633</v>
      </c>
      <c r="O66" s="51">
        <f t="shared" si="8"/>
        <v>177.10810810810813</v>
      </c>
      <c r="P66" s="54">
        <f t="shared" si="8"/>
        <v>8762</v>
      </c>
    </row>
    <row r="67" spans="1:16" ht="13.5" thickBot="1">
      <c r="A67" s="55" t="s">
        <v>39</v>
      </c>
      <c r="B67" s="56">
        <f>C67/D67*100</f>
        <v>1.9905355114577223</v>
      </c>
      <c r="C67" s="57">
        <f>SUM(C53:C66)</f>
        <v>877.189189189189</v>
      </c>
      <c r="D67" s="58">
        <f>SUM(D53:D66)</f>
        <v>44068</v>
      </c>
      <c r="E67" s="59">
        <f>F67/G67*100</f>
        <v>2.7449617790132037</v>
      </c>
      <c r="F67" s="57">
        <f>SUM(F53:F66)</f>
        <v>237</v>
      </c>
      <c r="G67" s="57">
        <f>SUM(G53:G66)</f>
        <v>8634</v>
      </c>
      <c r="H67" s="59">
        <f>I67/J67*100</f>
        <v>1.2265804016713842</v>
      </c>
      <c r="I67" s="57">
        <f>SUM(I53:I66)</f>
        <v>91</v>
      </c>
      <c r="J67" s="57">
        <f>SUM(J53:J66)</f>
        <v>7419</v>
      </c>
      <c r="K67" s="60">
        <f>L67/M67*100</f>
        <v>0.44784221478331676</v>
      </c>
      <c r="L67" s="57">
        <f>SUM(L53:L66)</f>
        <v>99</v>
      </c>
      <c r="M67" s="58">
        <f>SUM(M53:M66)</f>
        <v>22106</v>
      </c>
      <c r="N67" s="59">
        <f t="shared" si="7"/>
        <v>1.5860838765724021</v>
      </c>
      <c r="O67" s="57">
        <f t="shared" si="8"/>
        <v>1304.1891891891892</v>
      </c>
      <c r="P67" s="61">
        <f t="shared" si="8"/>
        <v>82227</v>
      </c>
    </row>
    <row r="68" ht="12.75">
      <c r="A68" t="s">
        <v>40</v>
      </c>
    </row>
    <row r="69" ht="12.75">
      <c r="A69" t="s">
        <v>41</v>
      </c>
    </row>
    <row r="70" ht="12.75">
      <c r="A70" s="62" t="s">
        <v>42</v>
      </c>
    </row>
    <row r="71" ht="12.75"/>
    <row r="72" ht="12.75">
      <c r="A72" t="s">
        <v>15</v>
      </c>
    </row>
    <row r="73" ht="12.75">
      <c r="A73" t="s">
        <v>96</v>
      </c>
    </row>
    <row r="74" ht="12.75">
      <c r="A74" t="s">
        <v>93</v>
      </c>
    </row>
    <row r="77" ht="13.5" thickBot="1"/>
    <row r="78" spans="1:4" ht="12.75">
      <c r="A78" s="34">
        <v>2008</v>
      </c>
      <c r="B78" s="63" t="s">
        <v>99</v>
      </c>
      <c r="C78" s="35"/>
      <c r="D78" s="38"/>
    </row>
    <row r="79" spans="1:4" ht="12.75">
      <c r="A79" s="41"/>
      <c r="B79" s="43" t="s">
        <v>43</v>
      </c>
      <c r="C79" s="42"/>
      <c r="D79" s="44"/>
    </row>
    <row r="80" spans="1:4" ht="13.5" thickBot="1">
      <c r="A80" s="64" t="s">
        <v>44</v>
      </c>
      <c r="B80" s="47" t="s">
        <v>22</v>
      </c>
      <c r="C80" s="47" t="s">
        <v>23</v>
      </c>
      <c r="D80" s="49" t="s">
        <v>24</v>
      </c>
    </row>
    <row r="81" spans="1:6" ht="12.75">
      <c r="A81" s="65" t="s">
        <v>45</v>
      </c>
      <c r="B81" s="50">
        <f aca="true" t="shared" si="9" ref="B81:B86">C81/D81*100</f>
        <v>8.21979338224285</v>
      </c>
      <c r="C81" s="51">
        <v>549</v>
      </c>
      <c r="D81" s="54">
        <v>6679</v>
      </c>
      <c r="E81" s="66"/>
      <c r="F81" s="66"/>
    </row>
    <row r="82" spans="1:6" ht="12.75">
      <c r="A82" s="65" t="s">
        <v>46</v>
      </c>
      <c r="B82" s="50">
        <f t="shared" si="9"/>
        <v>7.523939808481532</v>
      </c>
      <c r="C82" s="51">
        <v>495</v>
      </c>
      <c r="D82" s="54">
        <v>6579</v>
      </c>
      <c r="E82" s="66"/>
      <c r="F82" s="66"/>
    </row>
    <row r="83" spans="1:6" ht="12.75">
      <c r="A83" s="65" t="s">
        <v>47</v>
      </c>
      <c r="B83" s="50">
        <f t="shared" si="9"/>
        <v>5.342080599812558</v>
      </c>
      <c r="C83" s="51">
        <v>456</v>
      </c>
      <c r="D83" s="54">
        <v>8536</v>
      </c>
      <c r="E83" s="66"/>
      <c r="F83" s="66"/>
    </row>
    <row r="84" spans="1:6" ht="12.75">
      <c r="A84" s="65" t="s">
        <v>48</v>
      </c>
      <c r="B84" s="50">
        <f t="shared" si="9"/>
        <v>5.1895252899677144</v>
      </c>
      <c r="C84" s="51">
        <v>434</v>
      </c>
      <c r="D84" s="54">
        <v>8363</v>
      </c>
      <c r="E84" s="66"/>
      <c r="F84" s="66"/>
    </row>
    <row r="85" spans="1:6" ht="13.5" thickBot="1">
      <c r="A85" s="65" t="s">
        <v>49</v>
      </c>
      <c r="B85" s="50">
        <f t="shared" si="9"/>
        <v>8.230293663060278</v>
      </c>
      <c r="C85" s="51">
        <v>426</v>
      </c>
      <c r="D85" s="54">
        <v>5176</v>
      </c>
      <c r="E85" s="66"/>
      <c r="F85" s="66"/>
    </row>
    <row r="86" spans="1:10" ht="13.5" thickBot="1">
      <c r="A86" s="67" t="s">
        <v>39</v>
      </c>
      <c r="B86" s="59">
        <f t="shared" si="9"/>
        <v>6.6793082953612775</v>
      </c>
      <c r="C86" s="57">
        <f>SUM(C81:C85)</f>
        <v>2360</v>
      </c>
      <c r="D86" s="61">
        <f>SUM(D81:D85)</f>
        <v>35333</v>
      </c>
      <c r="E86" s="66"/>
      <c r="F86" s="66"/>
      <c r="G86" s="66"/>
      <c r="J86" s="66"/>
    </row>
    <row r="87" spans="1:8" ht="12.75">
      <c r="A87" t="s">
        <v>50</v>
      </c>
      <c r="H87" s="66"/>
    </row>
  </sheetData>
  <sheetProtection/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P87"/>
  <sheetViews>
    <sheetView zoomScalePageLayoutView="0" workbookViewId="0" topLeftCell="A43">
      <selection activeCell="E77" sqref="E77"/>
    </sheetView>
  </sheetViews>
  <sheetFormatPr defaultColWidth="9.140625" defaultRowHeight="12.75"/>
  <cols>
    <col min="1" max="1" width="22.8515625" style="4" customWidth="1"/>
    <col min="2" max="2" width="9.7109375" style="4" customWidth="1"/>
    <col min="3" max="3" width="9.28125" style="4" customWidth="1"/>
    <col min="4" max="16384" width="9.140625" style="4" customWidth="1"/>
  </cols>
  <sheetData>
    <row r="1" spans="1:4" ht="15.75">
      <c r="A1" s="1" t="s">
        <v>100</v>
      </c>
      <c r="B1" s="2"/>
      <c r="C1" s="2"/>
      <c r="D1" s="3"/>
    </row>
    <row r="2" spans="1:4" ht="15.75">
      <c r="A2" s="5" t="s">
        <v>55</v>
      </c>
      <c r="B2" s="6"/>
      <c r="C2" s="6"/>
      <c r="D2" s="7"/>
    </row>
    <row r="3" spans="1:4" ht="12.75">
      <c r="A3" s="8" t="s">
        <v>1</v>
      </c>
      <c r="B3" s="9"/>
      <c r="C3" s="10"/>
      <c r="D3" s="11"/>
    </row>
    <row r="4" spans="1:4" ht="12.75">
      <c r="A4" s="12"/>
      <c r="B4" s="10">
        <v>2007</v>
      </c>
      <c r="C4" s="10">
        <v>2008</v>
      </c>
      <c r="D4" s="13" t="s">
        <v>2</v>
      </c>
    </row>
    <row r="5" spans="1:4" ht="12.75">
      <c r="A5" s="12" t="s">
        <v>3</v>
      </c>
      <c r="B5" s="14">
        <f aca="true" t="shared" si="0" ref="B5:C12">B16/B27*100</f>
        <v>1.6581632653061225</v>
      </c>
      <c r="C5" s="14">
        <f t="shared" si="0"/>
        <v>1.3656030286641427</v>
      </c>
      <c r="D5" s="15">
        <f aca="true" t="shared" si="1" ref="D5:D12">C5-B5</f>
        <v>-0.2925602366419797</v>
      </c>
    </row>
    <row r="6" spans="1:4" ht="12.75">
      <c r="A6" s="12" t="s">
        <v>4</v>
      </c>
      <c r="B6" s="14">
        <f t="shared" si="0"/>
        <v>0.6811200641054178</v>
      </c>
      <c r="C6" s="14">
        <f t="shared" si="0"/>
        <v>0.4573861063309483</v>
      </c>
      <c r="D6" s="15">
        <f t="shared" si="1"/>
        <v>-0.22373395777446953</v>
      </c>
    </row>
    <row r="7" spans="1:4" ht="12.75">
      <c r="A7" s="12" t="s">
        <v>5</v>
      </c>
      <c r="B7" s="14">
        <f t="shared" si="0"/>
        <v>5.212901400480973</v>
      </c>
      <c r="C7" s="14">
        <f t="shared" si="0"/>
        <v>4.900864639236732</v>
      </c>
      <c r="D7" s="15">
        <f t="shared" si="1"/>
        <v>-0.31203676124424096</v>
      </c>
    </row>
    <row r="8" spans="1:4" ht="12.75">
      <c r="A8" s="12" t="s">
        <v>6</v>
      </c>
      <c r="B8" s="14">
        <f t="shared" si="0"/>
        <v>1.798000778917305</v>
      </c>
      <c r="C8" s="14">
        <f t="shared" si="0"/>
        <v>1.9127982350399162</v>
      </c>
      <c r="D8" s="15">
        <f t="shared" si="1"/>
        <v>0.11479745612261127</v>
      </c>
    </row>
    <row r="9" spans="1:4" ht="12.75">
      <c r="A9" s="12" t="s">
        <v>7</v>
      </c>
      <c r="B9" s="14">
        <f t="shared" si="0"/>
        <v>3.520966271649954</v>
      </c>
      <c r="C9" s="14">
        <f t="shared" si="0"/>
        <v>5.352311492765557</v>
      </c>
      <c r="D9" s="15">
        <f t="shared" si="1"/>
        <v>1.8313452211156025</v>
      </c>
    </row>
    <row r="10" spans="1:4" ht="12.75">
      <c r="A10" s="12" t="s">
        <v>8</v>
      </c>
      <c r="B10" s="14">
        <f t="shared" si="0"/>
        <v>2.1968168572069042</v>
      </c>
      <c r="C10" s="14">
        <f t="shared" si="0"/>
        <v>2.385662748748982</v>
      </c>
      <c r="D10" s="15">
        <f t="shared" si="1"/>
        <v>0.18884589154207765</v>
      </c>
    </row>
    <row r="11" spans="1:4" ht="12.75">
      <c r="A11" s="12" t="s">
        <v>9</v>
      </c>
      <c r="B11" s="14">
        <f t="shared" si="0"/>
        <v>2.1</v>
      </c>
      <c r="C11" s="14">
        <v>1.1</v>
      </c>
      <c r="D11" s="15">
        <f t="shared" si="1"/>
        <v>-1</v>
      </c>
    </row>
    <row r="12" spans="1:4" ht="12.75">
      <c r="A12" s="8" t="s">
        <v>10</v>
      </c>
      <c r="B12" s="16">
        <f t="shared" si="0"/>
        <v>2.521918348616467</v>
      </c>
      <c r="C12" s="17">
        <f>C23/C34*100</f>
        <v>2.54064786311952</v>
      </c>
      <c r="D12" s="18">
        <f t="shared" si="1"/>
        <v>0.018729514503053046</v>
      </c>
    </row>
    <row r="13" spans="1:4" ht="12.75">
      <c r="A13" s="19"/>
      <c r="B13" s="6"/>
      <c r="C13" s="6"/>
      <c r="D13" s="7"/>
    </row>
    <row r="14" spans="1:4" ht="12.75">
      <c r="A14" s="8" t="s">
        <v>11</v>
      </c>
      <c r="B14" s="10"/>
      <c r="C14" s="10"/>
      <c r="D14" s="11"/>
    </row>
    <row r="15" spans="1:4" ht="12.75">
      <c r="A15" s="12"/>
      <c r="B15" s="10">
        <f>B4</f>
        <v>2007</v>
      </c>
      <c r="C15" s="10">
        <f>C4</f>
        <v>2008</v>
      </c>
      <c r="D15" s="13" t="s">
        <v>2</v>
      </c>
    </row>
    <row r="16" spans="1:4" ht="12.75">
      <c r="A16" s="12" t="s">
        <v>3</v>
      </c>
      <c r="B16" s="20">
        <v>117</v>
      </c>
      <c r="C16" s="21">
        <v>101</v>
      </c>
      <c r="D16" s="22">
        <f>C16-B16</f>
        <v>-16</v>
      </c>
    </row>
    <row r="17" spans="1:4" ht="12.75">
      <c r="A17" s="12" t="s">
        <v>4</v>
      </c>
      <c r="B17" s="20">
        <v>153</v>
      </c>
      <c r="C17" s="21">
        <v>101</v>
      </c>
      <c r="D17" s="22">
        <f aca="true" t="shared" si="2" ref="D17:D23">C17-B17</f>
        <v>-52</v>
      </c>
    </row>
    <row r="18" spans="1:10" ht="12.75">
      <c r="A18" s="12" t="s">
        <v>5</v>
      </c>
      <c r="B18" s="20">
        <v>1474</v>
      </c>
      <c r="C18" s="21">
        <v>1315</v>
      </c>
      <c r="D18" s="22">
        <f t="shared" si="2"/>
        <v>-159</v>
      </c>
      <c r="G18" s="21"/>
      <c r="I18" s="21"/>
      <c r="J18" s="20"/>
    </row>
    <row r="19" spans="1:9" ht="12.75">
      <c r="A19" s="12" t="s">
        <v>6</v>
      </c>
      <c r="B19" s="20">
        <v>831</v>
      </c>
      <c r="C19" s="21">
        <v>841</v>
      </c>
      <c r="D19" s="22">
        <f t="shared" si="2"/>
        <v>10</v>
      </c>
      <c r="G19" s="21"/>
      <c r="I19" s="21"/>
    </row>
    <row r="20" spans="1:10" ht="12.75">
      <c r="A20" s="12" t="s">
        <v>7</v>
      </c>
      <c r="B20" s="20">
        <v>309</v>
      </c>
      <c r="C20" s="21">
        <v>455</v>
      </c>
      <c r="D20" s="22">
        <f t="shared" si="2"/>
        <v>146</v>
      </c>
      <c r="E20" s="21"/>
      <c r="F20" s="21"/>
      <c r="J20" s="20"/>
    </row>
    <row r="21" spans="1:6" ht="12.75">
      <c r="A21" s="12" t="s">
        <v>8</v>
      </c>
      <c r="B21" s="23">
        <v>196</v>
      </c>
      <c r="C21" s="24">
        <v>205</v>
      </c>
      <c r="D21" s="22">
        <f t="shared" si="2"/>
        <v>9</v>
      </c>
      <c r="F21" s="21"/>
    </row>
    <row r="22" spans="1:4" ht="12.75">
      <c r="A22" s="12" t="s">
        <v>9</v>
      </c>
      <c r="B22" s="25">
        <v>52.5</v>
      </c>
      <c r="C22" s="26">
        <f>C11*C33/100</f>
        <v>27.5</v>
      </c>
      <c r="D22" s="22">
        <f t="shared" si="2"/>
        <v>-25</v>
      </c>
    </row>
    <row r="23" spans="1:9" ht="12.75">
      <c r="A23" s="8" t="s">
        <v>10</v>
      </c>
      <c r="B23" s="27">
        <f>SUM(B16:B22)</f>
        <v>3132.5</v>
      </c>
      <c r="C23" s="27">
        <f>SUM(C16:C22)</f>
        <v>3045.5</v>
      </c>
      <c r="D23" s="28">
        <f t="shared" si="2"/>
        <v>-87</v>
      </c>
      <c r="G23" s="21"/>
      <c r="I23" s="21"/>
    </row>
    <row r="24" spans="1:4" ht="12.75">
      <c r="A24" s="19"/>
      <c r="B24" s="6"/>
      <c r="C24" s="6"/>
      <c r="D24" s="7"/>
    </row>
    <row r="25" spans="1:4" ht="12.75">
      <c r="A25" s="8" t="s">
        <v>12</v>
      </c>
      <c r="B25" s="10"/>
      <c r="C25" s="10"/>
      <c r="D25" s="11"/>
    </row>
    <row r="26" spans="1:4" ht="12.75">
      <c r="A26" s="12"/>
      <c r="B26" s="10">
        <f>B4</f>
        <v>2007</v>
      </c>
      <c r="C26" s="10">
        <f>C4</f>
        <v>2008</v>
      </c>
      <c r="D26" s="13" t="s">
        <v>2</v>
      </c>
    </row>
    <row r="27" spans="1:9" ht="12.75">
      <c r="A27" s="12" t="s">
        <v>3</v>
      </c>
      <c r="B27" s="21">
        <v>7056</v>
      </c>
      <c r="C27" s="21">
        <v>7396</v>
      </c>
      <c r="D27" s="22">
        <f aca="true" t="shared" si="3" ref="D27:D34">C27-B27</f>
        <v>340</v>
      </c>
      <c r="G27" s="21"/>
      <c r="I27" s="21"/>
    </row>
    <row r="28" spans="1:9" ht="12.75">
      <c r="A28" s="12" t="s">
        <v>4</v>
      </c>
      <c r="B28" s="21">
        <v>22463</v>
      </c>
      <c r="C28" s="21">
        <v>22082</v>
      </c>
      <c r="D28" s="22">
        <f t="shared" si="3"/>
        <v>-381</v>
      </c>
      <c r="G28" s="21"/>
      <c r="I28" s="21"/>
    </row>
    <row r="29" spans="1:10" ht="12.75">
      <c r="A29" s="12" t="s">
        <v>5</v>
      </c>
      <c r="B29" s="21">
        <v>28276</v>
      </c>
      <c r="C29" s="21">
        <v>26832</v>
      </c>
      <c r="D29" s="22">
        <f t="shared" si="3"/>
        <v>-1444</v>
      </c>
      <c r="G29" s="21"/>
      <c r="I29" s="21"/>
      <c r="J29" s="29"/>
    </row>
    <row r="30" spans="1:9" ht="12.75">
      <c r="A30" s="12" t="s">
        <v>6</v>
      </c>
      <c r="B30" s="21">
        <v>46218</v>
      </c>
      <c r="C30" s="21">
        <v>43967</v>
      </c>
      <c r="D30" s="22">
        <f t="shared" si="3"/>
        <v>-2251</v>
      </c>
      <c r="G30" s="21"/>
      <c r="I30" s="21"/>
    </row>
    <row r="31" spans="1:10" ht="12.75">
      <c r="A31" s="12" t="s">
        <v>7</v>
      </c>
      <c r="B31" s="21">
        <v>8776</v>
      </c>
      <c r="C31" s="21">
        <v>8501</v>
      </c>
      <c r="D31" s="22">
        <f t="shared" si="3"/>
        <v>-275</v>
      </c>
      <c r="E31" s="21"/>
      <c r="F31" s="21"/>
      <c r="G31" s="21"/>
      <c r="I31" s="21"/>
      <c r="J31" s="29"/>
    </row>
    <row r="32" spans="1:9" ht="12.75">
      <c r="A32" s="12" t="s">
        <v>8</v>
      </c>
      <c r="B32" s="21">
        <v>8922</v>
      </c>
      <c r="C32" s="21">
        <v>8593</v>
      </c>
      <c r="D32" s="22">
        <f t="shared" si="3"/>
        <v>-329</v>
      </c>
      <c r="G32" s="21"/>
      <c r="I32" s="21"/>
    </row>
    <row r="33" spans="1:9" ht="12.75">
      <c r="A33" s="12" t="s">
        <v>9</v>
      </c>
      <c r="B33" s="21">
        <v>2500</v>
      </c>
      <c r="C33" s="21">
        <v>2500</v>
      </c>
      <c r="D33" s="22">
        <f t="shared" si="3"/>
        <v>0</v>
      </c>
      <c r="G33" s="21"/>
      <c r="I33" s="21"/>
    </row>
    <row r="34" spans="1:9" ht="12.75">
      <c r="A34" s="8" t="s">
        <v>10</v>
      </c>
      <c r="B34" s="27">
        <f>SUM(B27:B33)</f>
        <v>124211</v>
      </c>
      <c r="C34" s="27">
        <f>SUM(C27:C33)</f>
        <v>119871</v>
      </c>
      <c r="D34" s="28">
        <f t="shared" si="3"/>
        <v>-4340</v>
      </c>
      <c r="G34" s="21"/>
      <c r="H34" s="21"/>
      <c r="I34" s="21"/>
    </row>
    <row r="35" spans="1:4" ht="12.75">
      <c r="A35" s="19"/>
      <c r="B35" s="30"/>
      <c r="C35" s="30"/>
      <c r="D35" s="31"/>
    </row>
    <row r="36" ht="12.75">
      <c r="A36" s="32" t="s">
        <v>13</v>
      </c>
    </row>
    <row r="37" ht="12.75">
      <c r="A37" s="32" t="s">
        <v>14</v>
      </c>
    </row>
    <row r="38" ht="12.75">
      <c r="A38" s="32"/>
    </row>
    <row r="39" ht="12.75">
      <c r="A39" s="32" t="s">
        <v>15</v>
      </c>
    </row>
    <row r="40" ht="12.75">
      <c r="A40" t="s">
        <v>101</v>
      </c>
    </row>
    <row r="41" ht="12.75">
      <c r="A41" s="32" t="s">
        <v>102</v>
      </c>
    </row>
    <row r="45" ht="12.75">
      <c r="A45" t="s">
        <v>16</v>
      </c>
    </row>
    <row r="46" ht="12.75">
      <c r="A46" t="s">
        <v>17</v>
      </c>
    </row>
    <row r="47" ht="12.75"/>
    <row r="48" spans="1:3" ht="12.75">
      <c r="A48" t="s">
        <v>103</v>
      </c>
      <c r="B48">
        <v>2008</v>
      </c>
      <c r="C48" t="s">
        <v>19</v>
      </c>
    </row>
    <row r="49" ht="13.5" thickBot="1"/>
    <row r="50" spans="1:16" s="39" customFormat="1" ht="12.75">
      <c r="A50" s="33">
        <v>2008</v>
      </c>
      <c r="B50" s="34" t="str">
        <f>A48</f>
        <v>UGE 17</v>
      </c>
      <c r="C50" s="35"/>
      <c r="D50" s="36"/>
      <c r="E50" s="37" t="str">
        <f>B50</f>
        <v>UGE 17</v>
      </c>
      <c r="F50" s="35"/>
      <c r="G50" s="36"/>
      <c r="H50" s="35" t="str">
        <f>B50</f>
        <v>UGE 17</v>
      </c>
      <c r="I50" s="35"/>
      <c r="J50" s="36"/>
      <c r="K50" s="35" t="str">
        <f>B50</f>
        <v>UGE 17</v>
      </c>
      <c r="L50" s="35"/>
      <c r="M50" s="36"/>
      <c r="N50" s="35" t="str">
        <f>B50</f>
        <v>UGE 17</v>
      </c>
      <c r="O50" s="35"/>
      <c r="P50" s="38"/>
    </row>
    <row r="51" spans="1:16" ht="12.75">
      <c r="A51" s="40"/>
      <c r="B51" s="41" t="s">
        <v>6</v>
      </c>
      <c r="C51" s="42"/>
      <c r="D51" s="42"/>
      <c r="E51" s="43" t="s">
        <v>8</v>
      </c>
      <c r="F51" s="42"/>
      <c r="G51" s="42"/>
      <c r="H51" s="43" t="s">
        <v>3</v>
      </c>
      <c r="I51" s="42"/>
      <c r="J51" s="42"/>
      <c r="K51" s="43" t="s">
        <v>20</v>
      </c>
      <c r="L51" s="42"/>
      <c r="M51" s="42"/>
      <c r="N51" s="43" t="s">
        <v>10</v>
      </c>
      <c r="O51" s="42"/>
      <c r="P51" s="44"/>
    </row>
    <row r="52" spans="1:16" ht="13.5" thickBot="1">
      <c r="A52" s="45" t="s">
        <v>21</v>
      </c>
      <c r="B52" s="46" t="s">
        <v>22</v>
      </c>
      <c r="C52" s="47" t="s">
        <v>23</v>
      </c>
      <c r="D52" s="48" t="s">
        <v>24</v>
      </c>
      <c r="E52" s="47" t="s">
        <v>22</v>
      </c>
      <c r="F52" s="47" t="s">
        <v>23</v>
      </c>
      <c r="G52" s="48" t="s">
        <v>24</v>
      </c>
      <c r="H52" s="47" t="s">
        <v>22</v>
      </c>
      <c r="I52" s="47" t="s">
        <v>23</v>
      </c>
      <c r="J52" s="48" t="s">
        <v>24</v>
      </c>
      <c r="K52" s="47" t="s">
        <v>22</v>
      </c>
      <c r="L52" s="47" t="s">
        <v>23</v>
      </c>
      <c r="M52" s="48" t="s">
        <v>24</v>
      </c>
      <c r="N52" s="47" t="s">
        <v>22</v>
      </c>
      <c r="O52" s="47" t="s">
        <v>23</v>
      </c>
      <c r="P52" s="49" t="s">
        <v>24</v>
      </c>
    </row>
    <row r="53" spans="1:16" ht="12.75">
      <c r="A53" s="40" t="s">
        <v>25</v>
      </c>
      <c r="B53" s="50">
        <f>C53/D53*100</f>
        <v>4.1902717136362</v>
      </c>
      <c r="C53" s="51">
        <v>125.54054054054055</v>
      </c>
      <c r="D53" s="52">
        <v>2996</v>
      </c>
      <c r="E53" s="50">
        <f>F53/G53*100</f>
        <v>2.89193302891933</v>
      </c>
      <c r="F53" s="51">
        <v>57</v>
      </c>
      <c r="G53" s="52">
        <v>1971</v>
      </c>
      <c r="H53" s="50">
        <f>I53/J53*100</f>
        <v>2.584586466165413</v>
      </c>
      <c r="I53" s="51">
        <v>55</v>
      </c>
      <c r="J53" s="52">
        <v>2128</v>
      </c>
      <c r="K53" s="50">
        <f>L53/M53*100</f>
        <v>0.900371892738305</v>
      </c>
      <c r="L53" s="51">
        <v>46</v>
      </c>
      <c r="M53" s="53">
        <v>5109</v>
      </c>
      <c r="N53" s="50">
        <f>O53/P53*100</f>
        <v>2.3233410401551993</v>
      </c>
      <c r="O53" s="51">
        <f>L53+I53+F53+C53</f>
        <v>283.5405405405405</v>
      </c>
      <c r="P53" s="54">
        <f>M53+J53+G53+D53</f>
        <v>12204</v>
      </c>
    </row>
    <row r="54" spans="1:16" ht="12.75">
      <c r="A54" s="40" t="s">
        <v>26</v>
      </c>
      <c r="B54" s="50">
        <f aca="true" t="shared" si="4" ref="B54:B66">C54/D54*100</f>
        <v>2.0383317680614974</v>
      </c>
      <c r="C54" s="51">
        <v>63.35135135135135</v>
      </c>
      <c r="D54" s="52">
        <v>3108</v>
      </c>
      <c r="E54" s="50">
        <f aca="true" t="shared" si="5" ref="E54:E66">F54/G54*100</f>
        <v>2.3017902813299234</v>
      </c>
      <c r="F54" s="51">
        <v>27</v>
      </c>
      <c r="G54" s="52">
        <v>1173</v>
      </c>
      <c r="H54" s="50">
        <f>I54/J54*100</f>
        <v>1.0101010101010102</v>
      </c>
      <c r="I54" s="51">
        <v>12</v>
      </c>
      <c r="J54" s="52">
        <v>1188</v>
      </c>
      <c r="K54" s="50">
        <f aca="true" t="shared" si="6" ref="K54:K66">L54/M54*100</f>
        <v>0.11148272017837235</v>
      </c>
      <c r="L54" s="51">
        <v>1</v>
      </c>
      <c r="M54" s="52">
        <v>897</v>
      </c>
      <c r="N54" s="50">
        <f aca="true" t="shared" si="7" ref="N54:N67">O54/P54*100</f>
        <v>1.62348965364988</v>
      </c>
      <c r="O54" s="51">
        <f>L54+I54+F54+C54</f>
        <v>103.35135135135135</v>
      </c>
      <c r="P54" s="54">
        <f>M54+J54+G54+D54</f>
        <v>6366</v>
      </c>
    </row>
    <row r="55" spans="1:16" ht="12.75">
      <c r="A55" s="40" t="s">
        <v>27</v>
      </c>
      <c r="B55" s="50">
        <f t="shared" si="4"/>
        <v>2.1861839894027164</v>
      </c>
      <c r="C55" s="51">
        <v>119.54054054054053</v>
      </c>
      <c r="D55" s="52">
        <v>5468</v>
      </c>
      <c r="E55" s="50"/>
      <c r="F55" s="51"/>
      <c r="G55" s="52"/>
      <c r="H55" s="50"/>
      <c r="I55" s="51"/>
      <c r="J55" s="52"/>
      <c r="K55" s="50"/>
      <c r="M55" s="52"/>
      <c r="N55" s="50">
        <f t="shared" si="7"/>
        <v>2.1861839894027164</v>
      </c>
      <c r="O55" s="51">
        <f>F55+C55</f>
        <v>119.54054054054053</v>
      </c>
      <c r="P55" s="54">
        <f>G55+D55</f>
        <v>5468</v>
      </c>
    </row>
    <row r="56" spans="1:16" ht="12.75">
      <c r="A56" s="40" t="s">
        <v>28</v>
      </c>
      <c r="B56" s="50"/>
      <c r="C56" s="51"/>
      <c r="D56" s="52"/>
      <c r="E56" s="50"/>
      <c r="F56" s="51"/>
      <c r="G56" s="52"/>
      <c r="H56" s="50"/>
      <c r="I56" s="51"/>
      <c r="J56" s="52"/>
      <c r="K56" s="50">
        <f t="shared" si="6"/>
        <v>0.32292787944025836</v>
      </c>
      <c r="L56">
        <v>6</v>
      </c>
      <c r="M56" s="52">
        <v>1858</v>
      </c>
      <c r="N56" s="50">
        <f t="shared" si="7"/>
        <v>0.32292787944025836</v>
      </c>
      <c r="O56" s="51">
        <f>L56+F56+C56</f>
        <v>6</v>
      </c>
      <c r="P56" s="54">
        <f>M56+G56+D56</f>
        <v>1858</v>
      </c>
    </row>
    <row r="57" spans="1:16" ht="12.75">
      <c r="A57" s="40" t="s">
        <v>29</v>
      </c>
      <c r="B57" s="50"/>
      <c r="C57" s="51"/>
      <c r="D57" s="52"/>
      <c r="E57" s="50">
        <f t="shared" si="5"/>
        <v>3.6956521739130435</v>
      </c>
      <c r="F57" s="51">
        <v>17</v>
      </c>
      <c r="G57" s="52">
        <v>460</v>
      </c>
      <c r="H57" s="50">
        <f>I57/J57*100</f>
        <v>0.8012820512820512</v>
      </c>
      <c r="I57" s="51">
        <v>5</v>
      </c>
      <c r="J57" s="52">
        <v>624</v>
      </c>
      <c r="K57" s="50">
        <f t="shared" si="6"/>
        <v>0.4608294930875576</v>
      </c>
      <c r="L57" s="51">
        <v>5</v>
      </c>
      <c r="M57" s="52">
        <v>1085</v>
      </c>
      <c r="N57" s="50">
        <f t="shared" si="7"/>
        <v>1.2448132780082988</v>
      </c>
      <c r="O57" s="51">
        <f aca="true" t="shared" si="8" ref="O57:P67">L57+I57+F57+C57</f>
        <v>27</v>
      </c>
      <c r="P57" s="54">
        <f t="shared" si="8"/>
        <v>2169</v>
      </c>
    </row>
    <row r="58" spans="1:16" ht="12.75">
      <c r="A58" s="40" t="s">
        <v>30</v>
      </c>
      <c r="B58" s="50">
        <f t="shared" si="4"/>
        <v>2.7288790000654406</v>
      </c>
      <c r="C58" s="51">
        <v>11.27027027027027</v>
      </c>
      <c r="D58" s="52">
        <v>413</v>
      </c>
      <c r="E58" s="50"/>
      <c r="F58" s="51"/>
      <c r="G58" s="52"/>
      <c r="H58" s="50">
        <f>I58/J58*100</f>
        <v>2.9850746268656714</v>
      </c>
      <c r="I58" s="51">
        <v>2</v>
      </c>
      <c r="J58" s="52">
        <v>67</v>
      </c>
      <c r="K58" s="50">
        <f t="shared" si="6"/>
        <v>0</v>
      </c>
      <c r="L58" s="51">
        <v>0</v>
      </c>
      <c r="M58" s="52">
        <v>212</v>
      </c>
      <c r="N58" s="50">
        <f t="shared" si="7"/>
        <v>1.917669114200906</v>
      </c>
      <c r="O58" s="51">
        <f t="shared" si="8"/>
        <v>13.27027027027027</v>
      </c>
      <c r="P58" s="54">
        <f t="shared" si="8"/>
        <v>692</v>
      </c>
    </row>
    <row r="59" spans="1:16" ht="12.75">
      <c r="A59" s="40" t="s">
        <v>31</v>
      </c>
      <c r="B59" s="50">
        <f t="shared" si="4"/>
        <v>1.2854771598919217</v>
      </c>
      <c r="C59" s="51">
        <v>46.67567567567568</v>
      </c>
      <c r="D59" s="52">
        <v>3631</v>
      </c>
      <c r="E59" s="50">
        <f t="shared" si="5"/>
        <v>2.4970273483947683</v>
      </c>
      <c r="F59" s="51">
        <v>21</v>
      </c>
      <c r="G59" s="52">
        <v>841</v>
      </c>
      <c r="H59" s="50">
        <f>I59/J59*100</f>
        <v>0.9174311926605505</v>
      </c>
      <c r="I59" s="51">
        <v>7</v>
      </c>
      <c r="J59" s="52">
        <v>763</v>
      </c>
      <c r="K59" s="50">
        <f t="shared" si="6"/>
        <v>0.5705394190871369</v>
      </c>
      <c r="L59" s="51">
        <v>11</v>
      </c>
      <c r="M59" s="52">
        <v>1928</v>
      </c>
      <c r="N59" s="50">
        <f t="shared" si="7"/>
        <v>1.196086495542031</v>
      </c>
      <c r="O59" s="51">
        <f t="shared" si="8"/>
        <v>85.67567567567568</v>
      </c>
      <c r="P59" s="54">
        <f t="shared" si="8"/>
        <v>7163</v>
      </c>
    </row>
    <row r="60" spans="1:16" ht="12.75">
      <c r="A60" s="40" t="s">
        <v>32</v>
      </c>
      <c r="B60" s="50">
        <f t="shared" si="4"/>
        <v>1.1791128579449746</v>
      </c>
      <c r="C60" s="51">
        <v>42</v>
      </c>
      <c r="D60" s="52">
        <v>3562</v>
      </c>
      <c r="E60" s="50"/>
      <c r="F60" s="51"/>
      <c r="G60" s="52"/>
      <c r="H60" s="50">
        <f>I60/J60*100</f>
        <v>0.7416563658838072</v>
      </c>
      <c r="I60" s="51">
        <v>6</v>
      </c>
      <c r="J60" s="52">
        <v>809</v>
      </c>
      <c r="K60" s="50">
        <f t="shared" si="6"/>
        <v>0.46403712296983757</v>
      </c>
      <c r="L60" s="51">
        <v>4</v>
      </c>
      <c r="M60" s="52">
        <v>862</v>
      </c>
      <c r="N60" s="50">
        <f t="shared" si="7"/>
        <v>0.9936938658513281</v>
      </c>
      <c r="O60" s="51">
        <f t="shared" si="8"/>
        <v>52</v>
      </c>
      <c r="P60" s="54">
        <f t="shared" si="8"/>
        <v>5233</v>
      </c>
    </row>
    <row r="61" spans="1:16" ht="12.75">
      <c r="A61" s="40" t="s">
        <v>33</v>
      </c>
      <c r="B61" s="50">
        <f t="shared" si="4"/>
        <v>0.5818924153333449</v>
      </c>
      <c r="C61" s="51">
        <v>18.027027027027025</v>
      </c>
      <c r="D61" s="52">
        <v>3098</v>
      </c>
      <c r="E61" s="50">
        <f t="shared" si="5"/>
        <v>3.7162162162162162</v>
      </c>
      <c r="F61" s="51">
        <v>33</v>
      </c>
      <c r="G61" s="52">
        <v>888</v>
      </c>
      <c r="H61" s="50"/>
      <c r="I61" s="51"/>
      <c r="J61" s="52"/>
      <c r="K61" s="50">
        <f t="shared" si="6"/>
        <v>0.4359197907585004</v>
      </c>
      <c r="L61" s="51">
        <v>5</v>
      </c>
      <c r="M61" s="52">
        <v>1147</v>
      </c>
      <c r="N61" s="50">
        <f t="shared" si="7"/>
        <v>1.091506468478999</v>
      </c>
      <c r="O61" s="51">
        <f t="shared" si="8"/>
        <v>56.027027027027025</v>
      </c>
      <c r="P61" s="54">
        <f t="shared" si="8"/>
        <v>5133</v>
      </c>
    </row>
    <row r="62" spans="1:16" ht="12.75">
      <c r="A62" s="40" t="s">
        <v>34</v>
      </c>
      <c r="B62" s="50"/>
      <c r="C62" s="51"/>
      <c r="D62" s="52"/>
      <c r="E62" s="50">
        <f t="shared" si="5"/>
        <v>0.2008032128514056</v>
      </c>
      <c r="F62" s="51">
        <v>1</v>
      </c>
      <c r="G62" s="52">
        <v>498</v>
      </c>
      <c r="H62" s="50"/>
      <c r="I62" s="51"/>
      <c r="J62" s="52"/>
      <c r="K62" s="50">
        <f t="shared" si="6"/>
        <v>0.27681660899653976</v>
      </c>
      <c r="L62" s="51">
        <v>4</v>
      </c>
      <c r="M62" s="52">
        <v>1445</v>
      </c>
      <c r="N62" s="50">
        <f t="shared" si="7"/>
        <v>0.2573340195573855</v>
      </c>
      <c r="O62" s="51">
        <f t="shared" si="8"/>
        <v>5</v>
      </c>
      <c r="P62" s="54">
        <f t="shared" si="8"/>
        <v>1943</v>
      </c>
    </row>
    <row r="63" spans="1:16" ht="12.75">
      <c r="A63" s="40" t="s">
        <v>35</v>
      </c>
      <c r="B63" s="50">
        <f t="shared" si="4"/>
        <v>2.086335006289911</v>
      </c>
      <c r="C63" s="51">
        <v>129.54054054054058</v>
      </c>
      <c r="D63" s="52">
        <v>6209</v>
      </c>
      <c r="E63" s="50">
        <f t="shared" si="5"/>
        <v>1.7110266159695817</v>
      </c>
      <c r="F63" s="51">
        <v>9</v>
      </c>
      <c r="G63" s="52">
        <v>526</v>
      </c>
      <c r="H63" s="50"/>
      <c r="I63" s="51"/>
      <c r="J63" s="52"/>
      <c r="K63" s="50">
        <f t="shared" si="6"/>
        <v>0.142721217887726</v>
      </c>
      <c r="L63" s="51">
        <v>3</v>
      </c>
      <c r="M63" s="52">
        <v>2102</v>
      </c>
      <c r="N63" s="50">
        <f t="shared" si="7"/>
        <v>1.6016808932956952</v>
      </c>
      <c r="O63" s="51">
        <f t="shared" si="8"/>
        <v>141.54054054054058</v>
      </c>
      <c r="P63" s="54">
        <f t="shared" si="8"/>
        <v>8837</v>
      </c>
    </row>
    <row r="64" spans="1:16" ht="12.75">
      <c r="A64" s="40" t="s">
        <v>36</v>
      </c>
      <c r="B64" s="50">
        <f t="shared" si="4"/>
        <v>1.4351018280291366</v>
      </c>
      <c r="C64" s="51">
        <v>80.35135135135135</v>
      </c>
      <c r="D64" s="52">
        <v>5599</v>
      </c>
      <c r="E64" s="50">
        <f t="shared" si="5"/>
        <v>0.4026845637583893</v>
      </c>
      <c r="F64" s="51">
        <v>3</v>
      </c>
      <c r="G64" s="52">
        <v>745</v>
      </c>
      <c r="H64" s="50">
        <f>I64/J64*100</f>
        <v>0.53475935828877</v>
      </c>
      <c r="I64" s="51">
        <v>3</v>
      </c>
      <c r="J64" s="52">
        <v>561</v>
      </c>
      <c r="K64" s="50">
        <f t="shared" si="6"/>
        <v>0.1997602876548142</v>
      </c>
      <c r="L64" s="51">
        <v>5</v>
      </c>
      <c r="M64" s="52">
        <v>2503</v>
      </c>
      <c r="N64" s="50">
        <f t="shared" si="7"/>
        <v>0.9709965067107924</v>
      </c>
      <c r="O64" s="51">
        <f t="shared" si="8"/>
        <v>91.35135135135135</v>
      </c>
      <c r="P64" s="54">
        <f t="shared" si="8"/>
        <v>9408</v>
      </c>
    </row>
    <row r="65" spans="1:16" ht="12.75">
      <c r="A65" s="40" t="s">
        <v>37</v>
      </c>
      <c r="B65" s="50">
        <f t="shared" si="4"/>
        <v>1.6819784211088558</v>
      </c>
      <c r="C65" s="51">
        <v>85.1081081081081</v>
      </c>
      <c r="D65" s="52">
        <v>5060</v>
      </c>
      <c r="E65" s="50">
        <f t="shared" si="5"/>
        <v>0.9708737864077669</v>
      </c>
      <c r="F65" s="51">
        <v>6</v>
      </c>
      <c r="G65" s="52">
        <v>618</v>
      </c>
      <c r="H65" s="50">
        <f>I65/J65*100</f>
        <v>0.4694835680751174</v>
      </c>
      <c r="I65" s="51">
        <v>2</v>
      </c>
      <c r="J65" s="52">
        <v>426</v>
      </c>
      <c r="K65" s="50">
        <f t="shared" si="6"/>
        <v>0.4172461752433936</v>
      </c>
      <c r="L65" s="51">
        <v>3</v>
      </c>
      <c r="M65" s="52">
        <v>719</v>
      </c>
      <c r="N65" s="50">
        <f t="shared" si="7"/>
        <v>1.4085901818570732</v>
      </c>
      <c r="O65" s="51">
        <f t="shared" si="8"/>
        <v>96.1081081081081</v>
      </c>
      <c r="P65" s="54">
        <f t="shared" si="8"/>
        <v>6823</v>
      </c>
    </row>
    <row r="66" spans="1:16" s="39" customFormat="1" ht="13.5" thickBot="1">
      <c r="A66" s="45" t="s">
        <v>38</v>
      </c>
      <c r="B66" s="50">
        <f t="shared" si="4"/>
        <v>2.470145866372282</v>
      </c>
      <c r="C66" s="51">
        <v>119.13513513513516</v>
      </c>
      <c r="D66" s="52">
        <v>4823</v>
      </c>
      <c r="E66" s="50">
        <f t="shared" si="5"/>
        <v>3.5509736540664374</v>
      </c>
      <c r="F66" s="51">
        <v>31</v>
      </c>
      <c r="G66" s="52">
        <v>873</v>
      </c>
      <c r="H66" s="50">
        <f>I66/J66*100</f>
        <v>1.0843373493975903</v>
      </c>
      <c r="I66" s="51">
        <v>9</v>
      </c>
      <c r="J66" s="52">
        <v>830</v>
      </c>
      <c r="K66" s="50">
        <f t="shared" si="6"/>
        <v>0.3611738148984198</v>
      </c>
      <c r="L66" s="51">
        <v>8</v>
      </c>
      <c r="M66" s="52">
        <v>2215</v>
      </c>
      <c r="N66" s="50">
        <f t="shared" si="7"/>
        <v>1.9120825435892366</v>
      </c>
      <c r="O66" s="51">
        <f t="shared" si="8"/>
        <v>167.13513513513516</v>
      </c>
      <c r="P66" s="54">
        <f t="shared" si="8"/>
        <v>8741</v>
      </c>
    </row>
    <row r="67" spans="1:16" ht="13.5" thickBot="1">
      <c r="A67" s="55" t="s">
        <v>39</v>
      </c>
      <c r="B67" s="56">
        <f>C67/D67*100</f>
        <v>1.9117532252383391</v>
      </c>
      <c r="C67" s="57">
        <f>SUM(C53:C66)</f>
        <v>840.5405405405406</v>
      </c>
      <c r="D67" s="58">
        <f>SUM(D53:D66)</f>
        <v>43967</v>
      </c>
      <c r="E67" s="59">
        <f>F67/G67*100</f>
        <v>2.385662748748982</v>
      </c>
      <c r="F67" s="57">
        <f>SUM(F53:F66)</f>
        <v>205</v>
      </c>
      <c r="G67" s="57">
        <f>SUM(G53:G66)</f>
        <v>8593</v>
      </c>
      <c r="H67" s="59">
        <f>I67/J67*100</f>
        <v>1.3656030286641427</v>
      </c>
      <c r="I67" s="57">
        <f>SUM(I53:I66)</f>
        <v>101</v>
      </c>
      <c r="J67" s="57">
        <f>SUM(J53:J66)</f>
        <v>7396</v>
      </c>
      <c r="K67" s="60">
        <f>L67/M67*100</f>
        <v>0.4573861063309483</v>
      </c>
      <c r="L67" s="57">
        <f>SUM(L53:L66)</f>
        <v>101</v>
      </c>
      <c r="M67" s="58">
        <f>SUM(M53:M66)</f>
        <v>22082</v>
      </c>
      <c r="N67" s="59">
        <f t="shared" si="7"/>
        <v>1.520686194861577</v>
      </c>
      <c r="O67" s="57">
        <f t="shared" si="8"/>
        <v>1247.5405405405406</v>
      </c>
      <c r="P67" s="61">
        <f t="shared" si="8"/>
        <v>82038</v>
      </c>
    </row>
    <row r="68" ht="12.75">
      <c r="A68" t="s">
        <v>40</v>
      </c>
    </row>
    <row r="69" ht="12.75">
      <c r="A69" t="s">
        <v>41</v>
      </c>
    </row>
    <row r="70" ht="12.75">
      <c r="A70" s="62" t="s">
        <v>42</v>
      </c>
    </row>
    <row r="71" ht="12.75"/>
    <row r="72" ht="12.75">
      <c r="A72" t="s">
        <v>15</v>
      </c>
    </row>
    <row r="73" ht="12.75">
      <c r="A73" t="s">
        <v>101</v>
      </c>
    </row>
    <row r="74" ht="12.75">
      <c r="A74" t="s">
        <v>104</v>
      </c>
    </row>
    <row r="77" ht="13.5" thickBot="1"/>
    <row r="78" spans="1:4" ht="12.75">
      <c r="A78" s="34">
        <v>2008</v>
      </c>
      <c r="B78" s="63" t="s">
        <v>105</v>
      </c>
      <c r="C78" s="35"/>
      <c r="D78" s="38"/>
    </row>
    <row r="79" spans="1:4" ht="12.75">
      <c r="A79" s="41"/>
      <c r="B79" s="43" t="s">
        <v>43</v>
      </c>
      <c r="C79" s="42"/>
      <c r="D79" s="44"/>
    </row>
    <row r="80" spans="1:4" ht="13.5" thickBot="1">
      <c r="A80" s="64" t="s">
        <v>44</v>
      </c>
      <c r="B80" s="47" t="s">
        <v>22</v>
      </c>
      <c r="C80" s="47" t="s">
        <v>23</v>
      </c>
      <c r="D80" s="49" t="s">
        <v>24</v>
      </c>
    </row>
    <row r="81" spans="1:6" ht="12.75">
      <c r="A81" s="65" t="s">
        <v>45</v>
      </c>
      <c r="B81" s="50">
        <f aca="true" t="shared" si="9" ref="B81:B86">C81/D81*100</f>
        <v>6.977092379098668</v>
      </c>
      <c r="C81" s="51">
        <v>466</v>
      </c>
      <c r="D81" s="54">
        <v>6679</v>
      </c>
      <c r="E81" s="66"/>
      <c r="F81" s="66"/>
    </row>
    <row r="82" spans="1:6" ht="12.75">
      <c r="A82" s="65" t="s">
        <v>46</v>
      </c>
      <c r="B82" s="50">
        <f t="shared" si="9"/>
        <v>5.927952576379389</v>
      </c>
      <c r="C82" s="51">
        <v>390</v>
      </c>
      <c r="D82" s="54">
        <v>6579</v>
      </c>
      <c r="E82" s="66"/>
      <c r="F82" s="66"/>
    </row>
    <row r="83" spans="1:6" ht="12.75">
      <c r="A83" s="65" t="s">
        <v>47</v>
      </c>
      <c r="B83" s="50">
        <f t="shared" si="9"/>
        <v>3.7371134020618557</v>
      </c>
      <c r="C83" s="51">
        <v>319</v>
      </c>
      <c r="D83" s="54">
        <v>8536</v>
      </c>
      <c r="E83" s="66"/>
      <c r="F83" s="66"/>
    </row>
    <row r="84" spans="1:6" ht="12.75">
      <c r="A84" s="65" t="s">
        <v>48</v>
      </c>
      <c r="B84" s="50">
        <f t="shared" si="9"/>
        <v>3.5035274423053933</v>
      </c>
      <c r="C84" s="51">
        <v>293</v>
      </c>
      <c r="D84" s="54">
        <v>8363</v>
      </c>
      <c r="E84" s="66"/>
      <c r="F84" s="66"/>
    </row>
    <row r="85" spans="1:6" ht="13.5" thickBot="1">
      <c r="A85" s="65" t="s">
        <v>49</v>
      </c>
      <c r="B85" s="50">
        <f t="shared" si="9"/>
        <v>5.815301391035549</v>
      </c>
      <c r="C85" s="51">
        <v>301</v>
      </c>
      <c r="D85" s="54">
        <v>5176</v>
      </c>
      <c r="E85" s="66"/>
      <c r="F85" s="66"/>
    </row>
    <row r="86" spans="1:10" ht="13.5" thickBot="1">
      <c r="A86" s="67" t="s">
        <v>39</v>
      </c>
      <c r="B86" s="59">
        <f t="shared" si="9"/>
        <v>5.006651006141567</v>
      </c>
      <c r="C86" s="57">
        <f>SUM(C81:C85)</f>
        <v>1769</v>
      </c>
      <c r="D86" s="61">
        <f>SUM(D81:D85)</f>
        <v>35333</v>
      </c>
      <c r="E86" s="66"/>
      <c r="F86" s="66"/>
      <c r="G86" s="66"/>
      <c r="J86" s="66"/>
    </row>
    <row r="87" spans="1:8" ht="12.75">
      <c r="A87" t="s">
        <v>50</v>
      </c>
      <c r="H87" s="66"/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Fagligt Fælles Forbund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IT-Afdelingen</dc:creator>
  <cp:keywords/>
  <dc:description/>
  <cp:lastModifiedBy>cv4444</cp:lastModifiedBy>
  <dcterms:created xsi:type="dcterms:W3CDTF">2007-02-21T09:30:10Z</dcterms:created>
  <dcterms:modified xsi:type="dcterms:W3CDTF">2009-01-30T11:09:49Z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1030</vt:i4>
  </property>
  <property fmtid="{D5CDD505-2E9C-101B-9397-08002B2CF9AE}" pid="3" name="_AdHocReviewCycle">
    <vt:i4>1538128386</vt:i4>
  </property>
  <property fmtid="{D5CDD505-2E9C-101B-9397-08002B2CF9AE}" pid="4" name="_NewReviewCyc">
    <vt:lpwstr/>
  </property>
  <property fmtid="{D5CDD505-2E9C-101B-9397-08002B2CF9AE}" pid="5" name="_EmailSubje">
    <vt:lpwstr>Hjemmeside BAT </vt:lpwstr>
  </property>
  <property fmtid="{D5CDD505-2E9C-101B-9397-08002B2CF9AE}" pid="6" name="_AuthorEma">
    <vt:lpwstr>camilla.vakgaard@batkartellet.dk</vt:lpwstr>
  </property>
  <property fmtid="{D5CDD505-2E9C-101B-9397-08002B2CF9AE}" pid="7" name="_AuthorEmailDisplayNa">
    <vt:lpwstr>Camilla Vakgaard,  BAT Kartellet</vt:lpwstr>
  </property>
</Properties>
</file>